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monica.carvajalino\OneDrive - Universidad Nacional Abierta y a Distancia\SGST\AÑO 2025\DOCUMENTOS EDITABLES\PUBLICACIÓN PLAN DE TRABAJO SG-SST 2025\"/>
    </mc:Choice>
  </mc:AlternateContent>
  <xr:revisionPtr revIDLastSave="0" documentId="8_{EA07664E-91EF-49C6-BD15-77F1289CC255}" xr6:coauthVersionLast="47" xr6:coauthVersionMax="47" xr10:uidLastSave="{00000000-0000-0000-0000-000000000000}"/>
  <bookViews>
    <workbookView xWindow="-120" yWindow="-120" windowWidth="20730" windowHeight="11040" firstSheet="2" activeTab="4" xr2:uid="{E0920237-B7E7-49FC-AEB6-41F133F619FD}"/>
  </bookViews>
  <sheets>
    <sheet name="Instrucciones de diligenciami" sheetId="2" r:id="rId1"/>
    <sheet name="PLAN DE TRABAJO 2025" sheetId="28" r:id="rId2"/>
    <sheet name="PVE DME" sheetId="30" r:id="rId3"/>
    <sheet name="LA UNAD SE MUEVE" sheetId="32" r:id="rId4"/>
    <sheet name="PVE PSICOSOCIAL" sheetId="34" r:id="rId5"/>
    <sheet name="NO ESTRES MAL" sheetId="35" r:id="rId6"/>
    <sheet name="CHARLAS PyP" sheetId="33" r:id="rId7"/>
  </sheets>
  <externalReferences>
    <externalReference r:id="rId8"/>
    <externalReference r:id="rId9"/>
  </externalReferences>
  <definedNames>
    <definedName name="_xlnm.Print_Area" localSheetId="1">'PLAN DE TRABAJO 2025'!$A$2:$AW$212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8" i="34" l="1"/>
  <c r="AI38" i="34"/>
  <c r="AF38" i="34"/>
  <c r="AE38" i="34"/>
  <c r="AD38" i="34"/>
  <c r="AC38" i="34"/>
  <c r="AB38" i="34"/>
  <c r="AA38" i="34"/>
  <c r="Z38" i="34"/>
  <c r="Y38" i="34"/>
  <c r="AJ37" i="34"/>
  <c r="AI37" i="34"/>
  <c r="AH37" i="34"/>
  <c r="AF37" i="34"/>
  <c r="AE37" i="34"/>
  <c r="AD37" i="34"/>
  <c r="AC37" i="34"/>
  <c r="AB37" i="34"/>
  <c r="AA37" i="34"/>
  <c r="Z37" i="34"/>
  <c r="Y37" i="34"/>
  <c r="AR23" i="35"/>
  <c r="AM23" i="35"/>
  <c r="AK41" i="35"/>
  <c r="AK40" i="35"/>
  <c r="AK35" i="35"/>
  <c r="AK34" i="35"/>
  <c r="AJ29" i="35"/>
  <c r="AI29" i="35"/>
  <c r="AH29" i="35"/>
  <c r="AG29" i="35"/>
  <c r="AF29" i="35"/>
  <c r="AE29" i="35"/>
  <c r="AD29" i="35"/>
  <c r="AC29" i="35"/>
  <c r="AB29" i="35"/>
  <c r="AA29" i="35"/>
  <c r="Z29" i="35"/>
  <c r="Y29" i="35"/>
  <c r="AJ28" i="35"/>
  <c r="AI28" i="35"/>
  <c r="AH28" i="35"/>
  <c r="AG28" i="35"/>
  <c r="AF28" i="35"/>
  <c r="AE28" i="35"/>
  <c r="AD28" i="35"/>
  <c r="AC28" i="35"/>
  <c r="AB28" i="35"/>
  <c r="AA28" i="35"/>
  <c r="Z28" i="35"/>
  <c r="Y28" i="35"/>
  <c r="AK28" i="35" s="1"/>
  <c r="AR21" i="35"/>
  <c r="AR19" i="35"/>
  <c r="AR17" i="35"/>
  <c r="AR15" i="35"/>
  <c r="AO15" i="35"/>
  <c r="AR26" i="34"/>
  <c r="AR28" i="34"/>
  <c r="AR30" i="34"/>
  <c r="AR32" i="34"/>
  <c r="AK50" i="34"/>
  <c r="AK49" i="34"/>
  <c r="AK44" i="34"/>
  <c r="AK43" i="34"/>
  <c r="AR24" i="34"/>
  <c r="AR22" i="34"/>
  <c r="AR20" i="34"/>
  <c r="AR18" i="34"/>
  <c r="AR16" i="34"/>
  <c r="AO16" i="34"/>
  <c r="AI59" i="33"/>
  <c r="AH59" i="33"/>
  <c r="AG59" i="33"/>
  <c r="AF59" i="33"/>
  <c r="AE59" i="33"/>
  <c r="AD59" i="33"/>
  <c r="AC59" i="33"/>
  <c r="AB59" i="33"/>
  <c r="AA59" i="33"/>
  <c r="Z59" i="33"/>
  <c r="Y59" i="33"/>
  <c r="X59" i="33"/>
  <c r="AI58" i="33"/>
  <c r="AH58" i="33"/>
  <c r="AG58" i="33"/>
  <c r="AF58" i="33"/>
  <c r="AE58" i="33"/>
  <c r="AE60" i="33" s="1"/>
  <c r="AD58" i="33"/>
  <c r="AC58" i="33"/>
  <c r="AB58" i="33"/>
  <c r="AA58" i="33"/>
  <c r="Z58" i="33"/>
  <c r="Y58" i="33"/>
  <c r="Y60" i="33" s="1"/>
  <c r="X58" i="33"/>
  <c r="AJ58" i="33" s="1"/>
  <c r="AQ43" i="33"/>
  <c r="AL43" i="33"/>
  <c r="AL41" i="33"/>
  <c r="AQ41" i="33"/>
  <c r="AL39" i="33"/>
  <c r="AQ39" i="33"/>
  <c r="AL37" i="33"/>
  <c r="AQ37" i="33"/>
  <c r="AQ35" i="33"/>
  <c r="AL33" i="33"/>
  <c r="AQ33" i="33"/>
  <c r="AQ31" i="33"/>
  <c r="AL31" i="33"/>
  <c r="AQ29" i="33"/>
  <c r="AQ25" i="33"/>
  <c r="AQ23" i="33"/>
  <c r="AL23" i="33"/>
  <c r="AL21" i="33"/>
  <c r="AQ21" i="33"/>
  <c r="AL19" i="33"/>
  <c r="AQ19" i="33"/>
  <c r="AL17" i="33"/>
  <c r="AQ17" i="33"/>
  <c r="AQ15" i="33"/>
  <c r="AL11" i="33"/>
  <c r="AQ13" i="33"/>
  <c r="AQ11" i="33"/>
  <c r="AM15" i="35" l="1"/>
  <c r="AM19" i="35"/>
  <c r="AA30" i="35"/>
  <c r="AC30" i="35"/>
  <c r="AE30" i="35"/>
  <c r="AD30" i="35"/>
  <c r="AH30" i="35"/>
  <c r="AI30" i="35"/>
  <c r="AJ30" i="35"/>
  <c r="Y30" i="35"/>
  <c r="AK29" i="35"/>
  <c r="AK30" i="35" s="1"/>
  <c r="AM17" i="35"/>
  <c r="Z30" i="35"/>
  <c r="AF30" i="35"/>
  <c r="AG30" i="35"/>
  <c r="AB30" i="35"/>
  <c r="AM21" i="35"/>
  <c r="AM32" i="34"/>
  <c r="AM30" i="34"/>
  <c r="AM26" i="34"/>
  <c r="AM28" i="34"/>
  <c r="AH39" i="34"/>
  <c r="AI39" i="34"/>
  <c r="AE39" i="34"/>
  <c r="Z39" i="34"/>
  <c r="AK37" i="34"/>
  <c r="AA39" i="34"/>
  <c r="AM24" i="34"/>
  <c r="AM22" i="34"/>
  <c r="AF39" i="34"/>
  <c r="AM18" i="34"/>
  <c r="AJ39" i="34"/>
  <c r="AK38" i="34"/>
  <c r="Y39" i="34"/>
  <c r="AM20" i="34"/>
  <c r="AG39" i="34"/>
  <c r="AC39" i="34"/>
  <c r="AB39" i="34"/>
  <c r="AM16" i="34"/>
  <c r="AD39" i="34"/>
  <c r="AD60" i="33"/>
  <c r="AL25" i="33"/>
  <c r="Z60" i="33"/>
  <c r="AF60" i="33"/>
  <c r="X60" i="33"/>
  <c r="AL15" i="33"/>
  <c r="AL35" i="33"/>
  <c r="AA60" i="33"/>
  <c r="AG60" i="33"/>
  <c r="AB60" i="33"/>
  <c r="AH60" i="33"/>
  <c r="AL29" i="33"/>
  <c r="AC60" i="33"/>
  <c r="AI60" i="33"/>
  <c r="AJ59" i="33"/>
  <c r="AJ60" i="33" s="1"/>
  <c r="AK39" i="34" l="1"/>
  <c r="AJ66" i="32"/>
  <c r="AI66" i="32"/>
  <c r="AH66" i="32"/>
  <c r="AG66" i="32"/>
  <c r="AF66" i="32"/>
  <c r="AE66" i="32"/>
  <c r="AD66" i="32"/>
  <c r="AC66" i="32"/>
  <c r="AB66" i="32"/>
  <c r="AA66" i="32"/>
  <c r="Z66" i="32"/>
  <c r="Y66" i="32"/>
  <c r="AK65" i="32"/>
  <c r="AK64" i="32"/>
  <c r="AJ59" i="32"/>
  <c r="AI59" i="32"/>
  <c r="AH59" i="32"/>
  <c r="AG59" i="32"/>
  <c r="AF59" i="32"/>
  <c r="AE59" i="32"/>
  <c r="AD59" i="32"/>
  <c r="AC59" i="32"/>
  <c r="AB59" i="32"/>
  <c r="AA59" i="32"/>
  <c r="Z59" i="32"/>
  <c r="Y59" i="32"/>
  <c r="AJ58" i="32"/>
  <c r="AI58" i="32"/>
  <c r="AH58" i="32"/>
  <c r="AG58" i="32"/>
  <c r="AF58" i="32"/>
  <c r="AE58" i="32"/>
  <c r="AD58" i="32"/>
  <c r="AC58" i="32"/>
  <c r="AB58" i="32"/>
  <c r="AA58" i="32"/>
  <c r="Z58" i="32"/>
  <c r="Y58" i="32"/>
  <c r="AK54" i="32"/>
  <c r="AS53" i="32"/>
  <c r="AK53" i="32"/>
  <c r="AM53" i="32" s="1"/>
  <c r="AK52" i="32"/>
  <c r="AS51" i="32"/>
  <c r="AK51" i="32"/>
  <c r="AK50" i="32"/>
  <c r="AS49" i="32"/>
  <c r="AK49" i="32"/>
  <c r="AM49" i="32" s="1"/>
  <c r="AK48" i="32"/>
  <c r="AS47" i="32"/>
  <c r="AK47" i="32"/>
  <c r="AK46" i="32"/>
  <c r="AS45" i="32"/>
  <c r="AK45" i="32"/>
  <c r="AM45" i="32" s="1"/>
  <c r="AK44" i="32"/>
  <c r="AS43" i="32"/>
  <c r="AK43" i="32"/>
  <c r="AK42" i="32"/>
  <c r="AS41" i="32"/>
  <c r="AK41" i="32"/>
  <c r="AM41" i="32" s="1"/>
  <c r="AK40" i="32"/>
  <c r="AS39" i="32"/>
  <c r="AK39" i="32"/>
  <c r="AK38" i="32"/>
  <c r="AS37" i="32"/>
  <c r="AK37" i="32"/>
  <c r="AM37" i="32" s="1"/>
  <c r="AK36" i="32"/>
  <c r="AS35" i="32"/>
  <c r="AK35" i="32"/>
  <c r="AK34" i="32"/>
  <c r="AS33" i="32"/>
  <c r="AK33" i="32"/>
  <c r="AM33" i="32" s="1"/>
  <c r="AK32" i="32"/>
  <c r="AS31" i="32"/>
  <c r="AK31" i="32"/>
  <c r="AK30" i="32"/>
  <c r="AS29" i="32"/>
  <c r="AK29" i="32"/>
  <c r="AM29" i="32" s="1"/>
  <c r="AK28" i="32"/>
  <c r="AS27" i="32"/>
  <c r="AK27" i="32"/>
  <c r="AK26" i="32"/>
  <c r="AS25" i="32"/>
  <c r="AK25" i="32"/>
  <c r="AM25" i="32" s="1"/>
  <c r="AK24" i="32"/>
  <c r="AS23" i="32"/>
  <c r="AK23" i="32"/>
  <c r="AK22" i="32"/>
  <c r="AS21" i="32"/>
  <c r="AK21" i="32"/>
  <c r="AM21" i="32" s="1"/>
  <c r="AK20" i="32"/>
  <c r="AS19" i="32"/>
  <c r="AK19" i="32"/>
  <c r="AK18" i="32"/>
  <c r="AS17" i="32"/>
  <c r="AK17" i="32"/>
  <c r="AM17" i="32" s="1"/>
  <c r="AK16" i="32"/>
  <c r="AS15" i="32"/>
  <c r="AK15" i="32"/>
  <c r="AK58" i="30"/>
  <c r="AK57" i="30"/>
  <c r="AK52" i="30"/>
  <c r="AK51" i="30"/>
  <c r="AJ46" i="30"/>
  <c r="AI46" i="30"/>
  <c r="AH46" i="30"/>
  <c r="AG46" i="30"/>
  <c r="AF46" i="30"/>
  <c r="AE46" i="30"/>
  <c r="AD46" i="30"/>
  <c r="AC46" i="30"/>
  <c r="AB46" i="30"/>
  <c r="AA46" i="30"/>
  <c r="Z46" i="30"/>
  <c r="Y46" i="30"/>
  <c r="AJ45" i="30"/>
  <c r="AI45" i="30"/>
  <c r="AH45" i="30"/>
  <c r="AG45" i="30"/>
  <c r="AF45" i="30"/>
  <c r="AE45" i="30"/>
  <c r="AD45" i="30"/>
  <c r="AC45" i="30"/>
  <c r="AB45" i="30"/>
  <c r="AA45" i="30"/>
  <c r="Z45" i="30"/>
  <c r="Y45" i="30"/>
  <c r="AK45" i="30" s="1"/>
  <c r="AK41" i="30"/>
  <c r="AR40" i="30"/>
  <c r="AK40" i="30"/>
  <c r="AM40" i="30" s="1"/>
  <c r="AK39" i="30"/>
  <c r="AR38" i="30"/>
  <c r="AK38" i="30"/>
  <c r="AM38" i="30" s="1"/>
  <c r="AK37" i="30"/>
  <c r="AR36" i="30"/>
  <c r="AK36" i="30"/>
  <c r="AM36" i="30" s="1"/>
  <c r="AK35" i="30"/>
  <c r="AR34" i="30"/>
  <c r="AK34" i="30"/>
  <c r="AM34" i="30" s="1"/>
  <c r="AK33" i="30"/>
  <c r="AR32" i="30"/>
  <c r="AK32" i="30"/>
  <c r="AM32" i="30" s="1"/>
  <c r="AK31" i="30"/>
  <c r="AR30" i="30"/>
  <c r="AK30" i="30"/>
  <c r="AM30" i="30" s="1"/>
  <c r="AK29" i="30"/>
  <c r="AR28" i="30"/>
  <c r="AK28" i="30"/>
  <c r="AM28" i="30" s="1"/>
  <c r="AK27" i="30"/>
  <c r="AR26" i="30"/>
  <c r="AK26" i="30"/>
  <c r="AM26" i="30" s="1"/>
  <c r="AK25" i="30"/>
  <c r="AR24" i="30"/>
  <c r="AK24" i="30"/>
  <c r="AM24" i="30" s="1"/>
  <c r="AK23" i="30"/>
  <c r="AR22" i="30"/>
  <c r="AK22" i="30"/>
  <c r="AM22" i="30" s="1"/>
  <c r="AK21" i="30"/>
  <c r="AR20" i="30"/>
  <c r="AK20" i="30"/>
  <c r="AM20" i="30" s="1"/>
  <c r="AK19" i="30"/>
  <c r="AR18" i="30"/>
  <c r="AK18" i="30"/>
  <c r="AM18" i="30" s="1"/>
  <c r="AK17" i="30"/>
  <c r="AR16" i="30"/>
  <c r="AK16" i="30"/>
  <c r="AM16" i="30" s="1"/>
  <c r="AK15" i="30"/>
  <c r="AR14" i="30"/>
  <c r="AO14" i="30"/>
  <c r="AK14" i="30"/>
  <c r="AM14" i="30" s="1"/>
  <c r="X205" i="28"/>
  <c r="AQ200" i="28"/>
  <c r="AL200" i="28"/>
  <c r="AQ12" i="28"/>
  <c r="AL12" i="28"/>
  <c r="AQ198" i="28"/>
  <c r="AQ188" i="28"/>
  <c r="AL188" i="28"/>
  <c r="AQ126" i="28"/>
  <c r="AQ124" i="28"/>
  <c r="AL124" i="28"/>
  <c r="AL126" i="28"/>
  <c r="AQ114" i="28"/>
  <c r="AQ116" i="28"/>
  <c r="AQ118" i="28"/>
  <c r="AQ120" i="28"/>
  <c r="AQ122" i="28"/>
  <c r="AL118" i="28"/>
  <c r="AL120" i="28"/>
  <c r="AL122" i="28"/>
  <c r="AL114" i="28"/>
  <c r="AL116" i="28"/>
  <c r="AQ128" i="28"/>
  <c r="AQ130" i="28"/>
  <c r="AQ132" i="28"/>
  <c r="AQ134" i="28"/>
  <c r="AQ136" i="28"/>
  <c r="AQ138" i="28"/>
  <c r="AQ140" i="28"/>
  <c r="AQ142" i="28"/>
  <c r="AQ144" i="28"/>
  <c r="AQ146" i="28"/>
  <c r="AQ148" i="28"/>
  <c r="AQ150" i="28"/>
  <c r="AQ152" i="28"/>
  <c r="AL144" i="28"/>
  <c r="AL146" i="28"/>
  <c r="AL148" i="28"/>
  <c r="AL150" i="28"/>
  <c r="AL152" i="28"/>
  <c r="AL134" i="28"/>
  <c r="AL136" i="28"/>
  <c r="AL138" i="28"/>
  <c r="AL140" i="28"/>
  <c r="AL142" i="28"/>
  <c r="AL128" i="28"/>
  <c r="AL130" i="28"/>
  <c r="AL132" i="28"/>
  <c r="AQ100" i="28"/>
  <c r="AQ98" i="28"/>
  <c r="AL92" i="28"/>
  <c r="AL90" i="28"/>
  <c r="AL198" i="28"/>
  <c r="AL196" i="28"/>
  <c r="AL194" i="28"/>
  <c r="AL192" i="28"/>
  <c r="AL190" i="28"/>
  <c r="AL186" i="28"/>
  <c r="AL184" i="28"/>
  <c r="AL182" i="28"/>
  <c r="AL180" i="28"/>
  <c r="AL178" i="28"/>
  <c r="AL176" i="28"/>
  <c r="AL174" i="28"/>
  <c r="AL172" i="28"/>
  <c r="AL170" i="28"/>
  <c r="AL168" i="28"/>
  <c r="AL166" i="28"/>
  <c r="AL164" i="28"/>
  <c r="AL162" i="28"/>
  <c r="AL160" i="28"/>
  <c r="AL158" i="28"/>
  <c r="AL156" i="28"/>
  <c r="AL154" i="28"/>
  <c r="AL100" i="28"/>
  <c r="AL98" i="28"/>
  <c r="AQ184" i="28"/>
  <c r="AL14" i="28"/>
  <c r="AQ196" i="28"/>
  <c r="AQ194" i="28"/>
  <c r="AQ192" i="28"/>
  <c r="AQ190" i="28"/>
  <c r="AQ18" i="28"/>
  <c r="AL18" i="28"/>
  <c r="AQ186" i="28"/>
  <c r="AQ92" i="28"/>
  <c r="AQ90" i="28"/>
  <c r="AQ14" i="28"/>
  <c r="AQ32" i="28"/>
  <c r="AQ34" i="28"/>
  <c r="AQ54" i="28"/>
  <c r="AQ56" i="28"/>
  <c r="AQ58" i="28"/>
  <c r="AQ60" i="28"/>
  <c r="AL56" i="28"/>
  <c r="AL58" i="28"/>
  <c r="AQ38" i="28"/>
  <c r="AQ40" i="28"/>
  <c r="AQ42" i="28"/>
  <c r="AQ44" i="28"/>
  <c r="AQ46" i="28"/>
  <c r="AQ48" i="28"/>
  <c r="AL40" i="28"/>
  <c r="AL42" i="28"/>
  <c r="AL44" i="28"/>
  <c r="AL46" i="28"/>
  <c r="AQ64" i="28"/>
  <c r="AL64" i="28"/>
  <c r="AL16" i="28"/>
  <c r="AL32" i="28"/>
  <c r="AL48" i="28"/>
  <c r="AL50" i="28"/>
  <c r="AL52" i="28"/>
  <c r="AL60" i="28"/>
  <c r="AL62" i="28"/>
  <c r="AL66" i="28"/>
  <c r="AL68" i="28"/>
  <c r="AL70" i="28"/>
  <c r="AL72" i="28"/>
  <c r="AL74" i="28"/>
  <c r="AL76" i="28"/>
  <c r="AL78" i="28"/>
  <c r="AL80" i="28"/>
  <c r="AL82" i="28"/>
  <c r="AL84" i="28"/>
  <c r="AL86" i="28"/>
  <c r="AL88" i="28"/>
  <c r="AL94" i="28"/>
  <c r="AL96" i="28"/>
  <c r="AL102" i="28"/>
  <c r="AL104" i="28"/>
  <c r="AL106" i="28"/>
  <c r="AL108" i="28"/>
  <c r="AQ20" i="28"/>
  <c r="AQ22" i="28"/>
  <c r="AQ24" i="28"/>
  <c r="AQ26" i="28"/>
  <c r="AQ28" i="28"/>
  <c r="AQ30" i="28"/>
  <c r="AQ36" i="28"/>
  <c r="AQ50" i="28"/>
  <c r="AQ52" i="28"/>
  <c r="AQ62" i="28"/>
  <c r="AQ66" i="28"/>
  <c r="AQ68" i="28"/>
  <c r="AQ70" i="28"/>
  <c r="AQ72" i="28"/>
  <c r="AQ74" i="28"/>
  <c r="AQ76" i="28"/>
  <c r="AQ78" i="28"/>
  <c r="AQ80" i="28"/>
  <c r="AQ82" i="28"/>
  <c r="AQ84" i="28"/>
  <c r="AQ86" i="28"/>
  <c r="AQ88" i="28"/>
  <c r="AQ94" i="28"/>
  <c r="AQ96" i="28"/>
  <c r="AQ102" i="28"/>
  <c r="AQ104" i="28"/>
  <c r="AQ106" i="28"/>
  <c r="AQ108" i="28"/>
  <c r="AQ154" i="28"/>
  <c r="AQ156" i="28"/>
  <c r="AQ158" i="28"/>
  <c r="AQ160" i="28"/>
  <c r="AQ162" i="28"/>
  <c r="AQ164" i="28"/>
  <c r="AQ166" i="28"/>
  <c r="AQ168" i="28"/>
  <c r="AQ170" i="28"/>
  <c r="AQ172" i="28"/>
  <c r="AQ174" i="28"/>
  <c r="AQ176" i="28"/>
  <c r="AQ178" i="28"/>
  <c r="AQ180" i="28"/>
  <c r="AQ182" i="28"/>
  <c r="AQ16" i="28"/>
  <c r="Y205" i="28"/>
  <c r="AJ205" i="28" s="1"/>
  <c r="Z205" i="28"/>
  <c r="Z206" i="28" s="1"/>
  <c r="AA205" i="28"/>
  <c r="AB205" i="28"/>
  <c r="AC205" i="28"/>
  <c r="AD205" i="28"/>
  <c r="AE205" i="28"/>
  <c r="AE206" i="28" s="1"/>
  <c r="AF205" i="28"/>
  <c r="AF206" i="28" s="1"/>
  <c r="AG205" i="28"/>
  <c r="AH205" i="28"/>
  <c r="AI205" i="28"/>
  <c r="Z204" i="28"/>
  <c r="AA204" i="28"/>
  <c r="AA206" i="28" s="1"/>
  <c r="AB204" i="28"/>
  <c r="AC204" i="28"/>
  <c r="AD204" i="28"/>
  <c r="AE204" i="28"/>
  <c r="AF204" i="28"/>
  <c r="AG204" i="28"/>
  <c r="AG206" i="28" s="1"/>
  <c r="AH204" i="28"/>
  <c r="AI204" i="28"/>
  <c r="Y204" i="28"/>
  <c r="X204" i="28"/>
  <c r="AL28" i="28"/>
  <c r="AL22" i="28"/>
  <c r="AL20" i="28"/>
  <c r="AL24" i="28"/>
  <c r="AL26" i="28"/>
  <c r="AL30" i="28"/>
  <c r="AI206" i="28"/>
  <c r="AH206" i="28"/>
  <c r="AD206" i="28"/>
  <c r="AC206" i="28"/>
  <c r="AB206" i="28"/>
  <c r="X206" i="28"/>
  <c r="AL36" i="28"/>
  <c r="AM15" i="32" l="1"/>
  <c r="AM23" i="32"/>
  <c r="AM31" i="32"/>
  <c r="AM35" i="32"/>
  <c r="AM43" i="32"/>
  <c r="AM47" i="32"/>
  <c r="AM51" i="32"/>
  <c r="AK58" i="32"/>
  <c r="AM19" i="32"/>
  <c r="AM27" i="32"/>
  <c r="AM39" i="32"/>
  <c r="Y206" i="28"/>
  <c r="Y60" i="32"/>
  <c r="AK59" i="32"/>
  <c r="AK60" i="32" s="1"/>
  <c r="Z60" i="32"/>
  <c r="AA60" i="32"/>
  <c r="AB60" i="32"/>
  <c r="AC60" i="32"/>
  <c r="AD60" i="32"/>
  <c r="AE60" i="32"/>
  <c r="AF60" i="32"/>
  <c r="AG60" i="32"/>
  <c r="AH60" i="32"/>
  <c r="AI60" i="32"/>
  <c r="AJ60" i="32"/>
  <c r="AK66" i="32"/>
  <c r="Y47" i="30"/>
  <c r="AK46" i="30"/>
  <c r="AK47" i="30" s="1"/>
  <c r="Z47" i="30"/>
  <c r="AA47" i="30"/>
  <c r="AB47" i="30"/>
  <c r="AC47" i="30"/>
  <c r="AD47" i="30"/>
  <c r="AE47" i="30"/>
  <c r="AF47" i="30"/>
  <c r="AG47" i="30"/>
  <c r="AH47" i="30"/>
  <c r="AI47" i="30"/>
  <c r="AJ47" i="30"/>
  <c r="AN170" i="28"/>
  <c r="AL54" i="28"/>
  <c r="AL38" i="28"/>
  <c r="AN14" i="28" s="1"/>
  <c r="AN166" i="28"/>
  <c r="AJ204" i="28"/>
  <c r="AN154" i="28"/>
  <c r="AJ206" i="28"/>
  <c r="AO15" i="32" l="1"/>
</calcChain>
</file>

<file path=xl/sharedStrings.xml><?xml version="1.0" encoding="utf-8"?>
<sst xmlns="http://schemas.openxmlformats.org/spreadsheetml/2006/main" count="2023" uniqueCount="658">
  <si>
    <t>Instrucciones de diligenciamiento</t>
  </si>
  <si>
    <t>1.- Programa:</t>
  </si>
  <si>
    <t>Escriba el nombre del programa que elaborará en este documento</t>
  </si>
  <si>
    <t>2.- Periodo:</t>
  </si>
  <si>
    <t>Defina que periodo de tiempo tendrá de validez este plan de trabajo.</t>
  </si>
  <si>
    <t>3.- Responsable:</t>
  </si>
  <si>
    <t>Escriba el nombre y cargo de la persona que liderará el plan de trabajo que esta definiendo</t>
  </si>
  <si>
    <t>4.- Alcance - Población objeto:</t>
  </si>
  <si>
    <t>Describa en que sedes, áreas, cargos, o población aplicará el programa que esta definiendo</t>
  </si>
  <si>
    <t>5.- Objetivo operativo:</t>
  </si>
  <si>
    <t>Plasme el objetivo operativo a que se aplica el programa que esta definiendo. Este objetivo operativo debe seleccionarse de los definidos en el manual de SG-SST.</t>
  </si>
  <si>
    <t>6.- Objetivos Específicos</t>
  </si>
  <si>
    <t>Describa los objetivos especificos del programa y plan de trabajo que esta definiendo.</t>
  </si>
  <si>
    <t>7.- Metas:</t>
  </si>
  <si>
    <t>Determine las metas medibles que se propondrá para el cumplimiento de cada objetivo especifico. Deben ser metas cuantitativas para poder medir con formula matematica.</t>
  </si>
  <si>
    <t>8.- Seguimiento:</t>
  </si>
  <si>
    <t>Describa que frencuencia de medición tendrá cada uno de los objetivos y metas que ya definió anteriormente.</t>
  </si>
  <si>
    <t>9.- Actividades:</t>
  </si>
  <si>
    <t>Describa las actividades que ejecutará en este plan de trabajo. Las actividades al ser una proyección de una acción, deberán escribirse en verbo infinitivo (terminadas en ar, er, ir).</t>
  </si>
  <si>
    <t>10.- Responsable:</t>
  </si>
  <si>
    <t>Escriba el cargo de la persona que ejecutará la actividad. En caso de que ser un apoyo con proveedor externo, escribir el nombre del proveedor.</t>
  </si>
  <si>
    <t>11.- Recursos:</t>
  </si>
  <si>
    <t>Definir los recursos que se aplicarán para esta actividad que definió; humano, tecnologico, economico.</t>
  </si>
  <si>
    <t>12.- Ene - Dic:</t>
  </si>
  <si>
    <t>En este campo, deberá establecer el mes en el que ejecutará la actividad. Se deberá colocar en digitos y se hará por la cantidad de veces que va a ejecutar la misma actividad. Es decir, si realizará la misma actividad, una vez al mes, en cada celda de los meses, colocará el número "1". 
Si la actividad que ejecutará durará un tiempo prolongado en varios meses, divida el número 1 en la cantidad de meses que durará la actividad. Es decir; durará 3 meses = (1/3=0.33)</t>
  </si>
  <si>
    <t>13.- Eficacia del programa:</t>
  </si>
  <si>
    <t>Este campo deberá crearse de acuerdo con lo que se considere como EFICAZ para la validación de su programa. Se deberá establecer la formula de médición, y se los campos de ingreso de datos, asi como su respectiva grafica.</t>
  </si>
  <si>
    <t>14.- Eficacia General:</t>
  </si>
  <si>
    <t xml:space="preserve"> Define el % del cumplimiento general de la ejecución de las actividades</t>
  </si>
  <si>
    <t>15.- Fecha programada / Observaciones:</t>
  </si>
  <si>
    <t>Si ya cuenta con la fecha exacta de la actividad, coloquela en la celda. En caso de no tenerla, deberá colocarla cuando se aproxime su ejecución o cuando ya la ha realizado. Si es una observación, podrá colocar lo que considere respecto a la actividad que describió en el campo de "Actividades".</t>
  </si>
  <si>
    <t>16.-  Evidencias:</t>
  </si>
  <si>
    <t xml:space="preserve">Deberá insertar un hipervinculo de la carpeta, registro, foto, video, etc, que de muestra de la ejecución de la actividad que definió anteriormente. </t>
  </si>
  <si>
    <t>17.-  Cumplimiento:</t>
  </si>
  <si>
    <t>Este campo esta formulado con el conteo de las actividades por cada mes, y con el respectivo porcentaje de cumplimiento. No se debe modificar la formula, a menos que, se eliminen o agregen filas en las actividades, ya que se deben incluir las nuevas celdas en las formulas.</t>
  </si>
  <si>
    <t>18.- Cobertura:</t>
  </si>
  <si>
    <t xml:space="preserve">Los datos para este campo, se deben ingresar manualmente de acuerdo con la población objeto que haya definido en el programa. </t>
  </si>
  <si>
    <t>19.- Analisis de tendencia de indicadores:</t>
  </si>
  <si>
    <t>Deberá describir su analisis del cumplimiento o incumplimiento del programa, de acuerdo a cada periodo de 3 meses.</t>
  </si>
  <si>
    <t>20.- Planes de mejora:</t>
  </si>
  <si>
    <t>Deberá indicar el plan de acción o mejora que considere necesario para solventar las desviaciones que haya descrito en el analisis de tendencia.</t>
  </si>
  <si>
    <t>FORMATO PLAN DE ANUAL DE TRABAJO DEL PROGRAMA DEL  SISTEMA DE GESTIÓN DE SEGURIDAD Y SALUD EN EL TRABAJO SG-SST</t>
  </si>
  <si>
    <t>CODIGO:</t>
  </si>
  <si>
    <t>F-5-6-71</t>
  </si>
  <si>
    <t xml:space="preserve">PROCEDIMIENTO RELACIONADO: GESTION DE SEGURIDAD Y SALUD EN EL TRABAJO INSTITUCIONAL </t>
  </si>
  <si>
    <t>VERSION</t>
  </si>
  <si>
    <t>1. CENTRO</t>
  </si>
  <si>
    <t>2. PERIODO</t>
  </si>
  <si>
    <t>AÑO 2025</t>
  </si>
  <si>
    <t>3. RESPONSABLE</t>
  </si>
  <si>
    <t>SG-SST</t>
  </si>
  <si>
    <t>4. ALCANCE GENERAL</t>
  </si>
  <si>
    <t>5. META GENERAL</t>
  </si>
  <si>
    <t>6. SEGUIMIENTO</t>
  </si>
  <si>
    <t xml:space="preserve">El presente plan de trabajo va dirigido al cumplimiento de los requisitos legales del Sistema de Seguridad y Salud en el Trabajo en las sedes y/o  centro de la Universidad Nacional Abierta y Distancia,   dando cobertura  a la  plataforma humana unadista, con el fin de prevenir accidentes de trabajo, enfermedades laborales, promocion de la salud y prevención de la enfermedad. </t>
  </si>
  <si>
    <t>Ejecución de las actividades del plan de trabajo del SG-SST  en un 100% para la vigencia 2025</t>
  </si>
  <si>
    <t xml:space="preserve">Mensual </t>
  </si>
  <si>
    <t>COMPONENTE</t>
  </si>
  <si>
    <t xml:space="preserve">LINEA DE ACCIÓN </t>
  </si>
  <si>
    <t>LINEA BASE</t>
  </si>
  <si>
    <t>OBJETIVO LINEA DE ACCIÓN</t>
  </si>
  <si>
    <t>ACCIÓN ESTRATÉGICA</t>
  </si>
  <si>
    <t xml:space="preserve">DESCRIPCIÓN </t>
  </si>
  <si>
    <t>SEGUIMIENTO FRECUENCIA DE LA ACCION ESTRATEGICA.</t>
  </si>
  <si>
    <t xml:space="preserve">RESPONSABLE </t>
  </si>
  <si>
    <t>RECURSOS</t>
  </si>
  <si>
    <t>CRONOGRAMA</t>
  </si>
  <si>
    <t xml:space="preserve">CUMPLIMIENTO DE LAS ACCIONES </t>
  </si>
  <si>
    <t>CUMPLIMIENTO DE LA ACCIONES DEL COMPONENTE</t>
  </si>
  <si>
    <t>IMPACTO DE LA ACCION ESTRATEGICA</t>
  </si>
  <si>
    <t xml:space="preserve">FECHA PROGRAMADA / OBSERVACIONES </t>
  </si>
  <si>
    <t>CARGUE DE EVIDENCIA</t>
  </si>
  <si>
    <t>Pr</t>
  </si>
  <si>
    <t>ENE</t>
  </si>
  <si>
    <t>FEB</t>
  </si>
  <si>
    <t>MAR</t>
  </si>
  <si>
    <t>ABR</t>
  </si>
  <si>
    <t>MAY</t>
  </si>
  <si>
    <t>JUN</t>
  </si>
  <si>
    <t>JUL</t>
  </si>
  <si>
    <t>AGO</t>
  </si>
  <si>
    <t>SEP</t>
  </si>
  <si>
    <t>OCT</t>
  </si>
  <si>
    <t>NOV</t>
  </si>
  <si>
    <t>DIC</t>
  </si>
  <si>
    <t xml:space="preserve">POLITICA SST </t>
  </si>
  <si>
    <t xml:space="preserve">Politica actualizada y publicada </t>
  </si>
  <si>
    <t>Garantizar la publicacion de la politica de seguridad y salud en el trabajo</t>
  </si>
  <si>
    <t>Publicacion de la politica de seguridad y salud en el trabajo en el centro.</t>
  </si>
  <si>
    <t>verificacion virtual de la publicacion en centro de la Politica de seguridad ysalud en el trabajo.</t>
  </si>
  <si>
    <t>Anual</t>
  </si>
  <si>
    <t>Copasst, Mentor SST</t>
  </si>
  <si>
    <t>Humano y tecnológico</t>
  </si>
  <si>
    <t>P</t>
  </si>
  <si>
    <t>E</t>
  </si>
  <si>
    <t>TOMA DE CONCIENCIA</t>
  </si>
  <si>
    <t>BRIGADA DE EMERGENCIAS - INTEGRANTES NUEVOS</t>
  </si>
  <si>
    <t xml:space="preserve"># Brigadistas nuevos </t>
  </si>
  <si>
    <t xml:space="preserve">Capacitar al 100% de los integrantes nuevos de la brigada </t>
  </si>
  <si>
    <t>Capacitacion en funciones y responsabilidades de la brigada de emergencias</t>
  </si>
  <si>
    <t xml:space="preserve">Formación virtual dando a conocer las funciones de los brigadistas nuevos frente a el antes, durante y despues de las emergencias </t>
  </si>
  <si>
    <t xml:space="preserve">Por periodo academico a integrantes nuevos </t>
  </si>
  <si>
    <t xml:space="preserve">Mentor de SST </t>
  </si>
  <si>
    <t>Humano, Tecnologico</t>
  </si>
  <si>
    <t>Capacitacion en el  plan de emergencias del centro</t>
  </si>
  <si>
    <t xml:space="preserve">Formación virtual en los procedimientos operativos normalizados de la sede puntual </t>
  </si>
  <si>
    <t>Capacitacion en los PONS del centro</t>
  </si>
  <si>
    <t xml:space="preserve">Capacitacion integral (primeros auxilios basicos, incendios, evacuacion.) </t>
  </si>
  <si>
    <t>Encuentro presencial 1 dia completo enfocado a la teoria y practica de las generalidades de primeros auxilios, incendios, etc.</t>
  </si>
  <si>
    <t>Semestral</t>
  </si>
  <si>
    <t xml:space="preserve">Mentor SST  </t>
  </si>
  <si>
    <t>Humano, Financiero</t>
  </si>
  <si>
    <t xml:space="preserve">Capacitacion primeros auxilios psicologicos </t>
  </si>
  <si>
    <t>Formación virtual con un profesional en el tema, dando a conocer como actuar ante un primer auxilio psicologico</t>
  </si>
  <si>
    <t xml:space="preserve">Lider del programa de riesgo Psicosocial </t>
  </si>
  <si>
    <t>BRIGADA DE EMERGENCIAS - INTEGRANTES ANTIGUOS</t>
  </si>
  <si>
    <t># de Brigadistas antiguos</t>
  </si>
  <si>
    <t>Capacitar al 100% de los integrantes  antiguos de la brigada</t>
  </si>
  <si>
    <t>Socializacion del las actualizaciones del plan de emergencias y PONS del centro</t>
  </si>
  <si>
    <t xml:space="preserve">Anual </t>
  </si>
  <si>
    <t>Capacitacion integral intermedia de primeros auxilios, incendio y evacuacion</t>
  </si>
  <si>
    <t>Encuentro presencial 1 dia completo enfocado a la teoria y practica en un nivel intermedio de primeros auxilios, incendios, etc.</t>
  </si>
  <si>
    <t>Actualizacion RCP, OVACE, Manejo de heridas.</t>
  </si>
  <si>
    <t>Encuentro presencial dando a conocer la actualizacion en para realizar RCP y OVACE</t>
  </si>
  <si>
    <t xml:space="preserve">Capacitacion primeros auxilios intermedios psicologicos </t>
  </si>
  <si>
    <t xml:space="preserve">RIESGO QUIMICO </t>
  </si>
  <si>
    <t xml:space="preserve"># de docente encargado del laboratorio </t>
  </si>
  <si>
    <t>Capacitar al 100% laboratoristas</t>
  </si>
  <si>
    <t xml:space="preserve">Capacitacion en manejo de residuos RESPEL </t>
  </si>
  <si>
    <t>Formación virtual con un profesional en el tema</t>
  </si>
  <si>
    <t>Capacitación  en el Sistema Globalmente Armonizado, para químicos y residuos peligrosos</t>
  </si>
  <si>
    <t>Capacitacion uso adecuado de Elementos de Protección Personal en los laboratorios que manejan sustancias quimicas (Protección respiratoria), cambio de cartuchos, almacenamiento, tipos y descarte, mantenimiento</t>
  </si>
  <si>
    <t>Capacitacion en manipulación e Inactivación de Residuos Biologicos</t>
  </si>
  <si>
    <t>Capacitacion en manejo adecuado del GAS en los Laboratorios</t>
  </si>
  <si>
    <t xml:space="preserve">Capacitacion en manipulación de Alimentos </t>
  </si>
  <si>
    <t>Capacitacion en la normatividad sobre radiaciones ionizantes Res. 482 de 2018</t>
  </si>
  <si>
    <t xml:space="preserve"> Proveedor ARL</t>
  </si>
  <si>
    <t>Capacitacion en la normatividad Alimentos Norma 2674 del 2013</t>
  </si>
  <si>
    <t>Capacitacion en buenas practicas de manufactura (BPM) Resolución 1160 de 2016</t>
  </si>
  <si>
    <t>RIESGO MECANICO</t>
  </si>
  <si>
    <t>Capacitar al 100% laboratoritas</t>
  </si>
  <si>
    <t>Capacitacion en elementos de proteccion personal especificos para el uso de equipos, maquinas y herramientas y cuidado de manos</t>
  </si>
  <si>
    <t>Capacitacion en uso seguro de equipos, maquinaria y herramientas</t>
  </si>
  <si>
    <t xml:space="preserve">Capacitacion generalidades en la prevencion del riesgo mecanico en laboratorios </t>
  </si>
  <si>
    <t xml:space="preserve">Capacitacion basica en riesgo electrico para el uso de equipos, maquinaria y herramienta </t>
  </si>
  <si>
    <t>Capacitación en Procedimientos se Seguridad en el Manejo de Lineas Calientes enfasis en Plantas Piloto</t>
  </si>
  <si>
    <t>Capacitación en Implementación de Procedimientos de Operación Segura (POS) en equipos o máquinas que representen peligro/ riesgo</t>
  </si>
  <si>
    <t>PLAN ESTRATEGICO DE SEGURIDAD VIAL - PESV - CONDUCTORES</t>
  </si>
  <si>
    <t># de Conductores</t>
  </si>
  <si>
    <t>Capacitar al 100% de conductores</t>
  </si>
  <si>
    <t>Induccion en seguridad vial - conductor nuevo</t>
  </si>
  <si>
    <t>Formacion presencial dando a conocer los programas, politicas,  inspecciones preoperacionales, generalidades</t>
  </si>
  <si>
    <t>Reinduccion en seguridad vial - conductor nuevo</t>
  </si>
  <si>
    <t>Formacion presencial dando a conocer la actualizacion los programas, politicas,  inspecciones preoperacionales, generalidades</t>
  </si>
  <si>
    <t>Capacitación en estilos de vida saludables (prevencion consumo alcohol y sustancias psicoactivas)</t>
  </si>
  <si>
    <t>Formación presencial / virtual acompañada con piezas y campaña</t>
  </si>
  <si>
    <t>Capacitacion de procedimientos operativos normalizados de actuación en caso de siniestros viales y riesgo publico.</t>
  </si>
  <si>
    <t>Capacitacion Buenas practicas en la vía, manejo de emociones</t>
  </si>
  <si>
    <t>Curso de manejo defensivo - teórico</t>
  </si>
  <si>
    <t>Formacion con ayuda de una plataforma externa</t>
  </si>
  <si>
    <t>Humano, Tecnologico, financiero</t>
  </si>
  <si>
    <t>Curso de manejo defensivo - práctico</t>
  </si>
  <si>
    <t>Formacion presencial en un centro de entrenamiento</t>
  </si>
  <si>
    <t>PLAN ESTRATEGICO DE SEGURIDAD VIAL - PESV - PLATAFORMA HUMANA</t>
  </si>
  <si>
    <t xml:space="preserve"># de colaboradores en  el centro </t>
  </si>
  <si>
    <t xml:space="preserve">Capacitar al 50% de la plataforma humana </t>
  </si>
  <si>
    <t xml:space="preserve">Capacitación normatividad de tránsito </t>
  </si>
  <si>
    <t xml:space="preserve">Capacitación actores viales y roles en la via </t>
  </si>
  <si>
    <t>COMITE PARITARIO DE SEGURIDAD Y SALUD EN EL TRABAJO</t>
  </si>
  <si>
    <t># de integrantes del Copasst en el centro</t>
  </si>
  <si>
    <t>Capacitar al 100% de el COPASST de la Unad</t>
  </si>
  <si>
    <t>Refuerzo en Investigación de Accidentes y Enfermedades Laborales</t>
  </si>
  <si>
    <t xml:space="preserve">Formacion virtual con ejercicios practicos </t>
  </si>
  <si>
    <t>Refuerzo en inspecciones de seguridad caso práctico e identificación de peligros</t>
  </si>
  <si>
    <t>Capacitación en auditorias del SG-SST</t>
  </si>
  <si>
    <t xml:space="preserve">COMITE DE CONVIVENCIA LABORAL </t>
  </si>
  <si>
    <t xml:space="preserve"># de integrantes del CCL en el centro </t>
  </si>
  <si>
    <t>Capacitar al 100% de el Comite de Convivencia Laboral de la Unad</t>
  </si>
  <si>
    <t xml:space="preserve">Escucha activa y el desarrollo de habilidades sociales para la concertación.  </t>
  </si>
  <si>
    <t>Proveedor F&amp;C</t>
  </si>
  <si>
    <t xml:space="preserve">Aspectos legales del acoso laboral, contratistas y quejas al ministerio publico </t>
  </si>
  <si>
    <t xml:space="preserve">Construcción de entornos laborales saludables  </t>
  </si>
  <si>
    <t>Curso Virtual de capacitación de cincuenta (20 o 50) horas en SST</t>
  </si>
  <si>
    <t xml:space="preserve"># brigadistas
# integrantes de los comites
# directores del centro 
# lideres GTHUM del centro </t>
  </si>
  <si>
    <t xml:space="preserve">Realizacion del 100% del curso de las partes interesas </t>
  </si>
  <si>
    <t>Capacitación  cursos de 20 o 50 horas del SG-SST</t>
  </si>
  <si>
    <t>Curso virtual ARL Positiva</t>
  </si>
  <si>
    <t>Cuatrimestral</t>
  </si>
  <si>
    <t>Mentor de SST y proveedor ARL</t>
  </si>
  <si>
    <t xml:space="preserve">INDUCCION </t>
  </si>
  <si>
    <t xml:space="preserve"># de  la plataforma Humana Unadista  nuevos en  el centro </t>
  </si>
  <si>
    <t>la Participación  del 100% de la plataforma humana</t>
  </si>
  <si>
    <t>Inducción  del SG-SST a la plataforma Humana Unadista</t>
  </si>
  <si>
    <t xml:space="preserve">Se realiza el diseño  virtual a través de un aplicativo induccion en SST especifico para la sede </t>
  </si>
  <si>
    <t>lider de engagement y conviccion unadista</t>
  </si>
  <si>
    <t>REINDUCCION</t>
  </si>
  <si>
    <t># de colaboradores antiguos en el centro</t>
  </si>
  <si>
    <t xml:space="preserve"> Reinducción del SG-SST</t>
  </si>
  <si>
    <t>Elaboración de la herramienta con la cual se pueda realizar el proceso de reinduccion en SST en la palataforma humana unadista</t>
  </si>
  <si>
    <t>Mentores SST</t>
  </si>
  <si>
    <t>ORDEN Y ASEO</t>
  </si>
  <si>
    <t># de divulgaciones de la campaña programadas</t>
  </si>
  <si>
    <t>Ejecutar el 90% de las actividades de la campaña de orden y aseo</t>
  </si>
  <si>
    <t xml:space="preserve"> Capacitación para la ejcución de inspección de condiciones generales locativas, enfocadas a la identificacion de peligros.</t>
  </si>
  <si>
    <t>Realizar la identificacion de condiciones inseguras, por medio de las inspecciones de condiciones locativas.</t>
  </si>
  <si>
    <t xml:space="preserve"> Lider orden y aseo</t>
  </si>
  <si>
    <t>Divulgacion de la campaña de orden y aseo, bajo la metodologia de las 5S, en el centro</t>
  </si>
  <si>
    <t>Realizar la socializacion de la campaña de ordeny aseo.( metodologia, roles y responsabilidades de los lideres, inepscciones)</t>
  </si>
  <si>
    <t>semestral</t>
  </si>
  <si>
    <t># jornadas de orden y aseo programadas</t>
  </si>
  <si>
    <t xml:space="preserve"> Ejecutar Inspección de Orden y Aseo en el centro de la UNAD. </t>
  </si>
  <si>
    <t xml:space="preserve">ejecuccion de Jornada de orden y aseo como compromiso y responsabilidad </t>
  </si>
  <si>
    <t xml:space="preserve"> Fractales de GTHUM</t>
  </si>
  <si>
    <t># de inspecciones de orden y aseo programadas</t>
  </si>
  <si>
    <t>Realizar Jornada de orden a aseo en el centro de la UNAD.</t>
  </si>
  <si>
    <t xml:space="preserve">Humano </t>
  </si>
  <si>
    <t>GUARDIANES SST</t>
  </si>
  <si>
    <t xml:space="preserve"># colaboradores en el centro </t>
  </si>
  <si>
    <t xml:space="preserve"> La Participación  del 80% de la  plataforma humana </t>
  </si>
  <si>
    <t>Guardianes de la Seguridad y Salud en el Trabajo</t>
  </si>
  <si>
    <t>A través   de diferentes herramientas tecnologicas se dan a conocer temas relevantes del SGSST</t>
  </si>
  <si>
    <t>Campaña de duracion de 5 meses</t>
  </si>
  <si>
    <t>Mentores de SST</t>
  </si>
  <si>
    <t>REPORTE DE ACTOS CONDICIONES INSEGURAS E INCIDENTES DE TRABAJO</t>
  </si>
  <si>
    <t># de reportes de actos y condiciones inseguras</t>
  </si>
  <si>
    <t>Gestionar el 100% de los reportes  de actos y condiciones inseguras e incidentes de trabajo</t>
  </si>
  <si>
    <t>Incentivar el reporte de los actos y condiciones inseguras e incidentes de trabajo en la plataforma</t>
  </si>
  <si>
    <t>A traves de campañas, capacitaciones, piezas publicitarias, etc.</t>
  </si>
  <si>
    <t>Mensual</t>
  </si>
  <si>
    <t xml:space="preserve">Mentores de SST </t>
  </si>
  <si>
    <t xml:space="preserve">TAREAS DE ALTO RIESGO </t>
  </si>
  <si>
    <t># integrantes de infraestructura</t>
  </si>
  <si>
    <t>Capacitar al 100% de los integrantes de infraestructura</t>
  </si>
  <si>
    <t xml:space="preserve">Capacitacion de normatividad en espacios confinados  </t>
  </si>
  <si>
    <t>Proveedor ARL</t>
  </si>
  <si>
    <t>Humano y financiero</t>
  </si>
  <si>
    <t xml:space="preserve">Capacitacion de normatividad en trabajo en alturas </t>
  </si>
  <si>
    <t>CONTROL OPERACIONAL</t>
  </si>
  <si>
    <t>EMERGENCIAS</t>
  </si>
  <si>
    <t xml:space="preserve"># botiquines </t>
  </si>
  <si>
    <t xml:space="preserve">Ejecutar al 100% de las inspecciones de emergencias </t>
  </si>
  <si>
    <t xml:space="preserve">Inspeccion de botiquines </t>
  </si>
  <si>
    <t>Realizacion de la inspeccion a traves del formato F-5-6-57</t>
  </si>
  <si>
    <t>Mentor, brigadista.</t>
  </si>
  <si>
    <t># Extintores centro</t>
  </si>
  <si>
    <t>Inspeccion de extintores</t>
  </si>
  <si>
    <t>Mentor, brigadista, GIF.</t>
  </si>
  <si>
    <t xml:space="preserve"># gabinetes contra incendio </t>
  </si>
  <si>
    <t xml:space="preserve"> inspeccion de gabinetes contra incendio</t>
  </si>
  <si>
    <t>Seguimiento a la inspeccion y mantenimiento realizado por parte del area de infraestructura</t>
  </si>
  <si>
    <t xml:space="preserve"># sillas de ruedas
#  tablas de inmobilizacion  </t>
  </si>
  <si>
    <t>Inspeccion de sillas de ruedas, tablas de inmobilizacion</t>
  </si>
  <si>
    <t>elementos de deteccion contra incendios.</t>
  </si>
  <si>
    <t xml:space="preserve"> inpeccion de alarma, detectores de humo, luces de emergencias.</t>
  </si>
  <si>
    <t>Gerencia de infraestructura fisica</t>
  </si>
  <si>
    <t>RIESGO LOCATIVO</t>
  </si>
  <si>
    <t># total de seguimientos al año</t>
  </si>
  <si>
    <t>Ejecutar al 100% de las inspecciones de riesgo locativo</t>
  </si>
  <si>
    <t>Inspeccion de condiciones generales locativas F-14-1-28.</t>
  </si>
  <si>
    <t>Identificar condiciones de riesgo en los espacios locativos del centro.</t>
  </si>
  <si>
    <t>Mentor de SST, Gerencia de Infraestrutura fisica</t>
  </si>
  <si>
    <t># total de acciones implementadas en centro</t>
  </si>
  <si>
    <t>Implementar las acciones derivadas de las inspecciones de condiciones generales locativas</t>
  </si>
  <si>
    <t>Ejecutar mesas tecnicas de gestion, con la gerencia de infraestructura para validar la ejecucion de las acciones implementadas.</t>
  </si>
  <si>
    <t xml:space="preserve"># total de seguimientos al año </t>
  </si>
  <si>
    <t>Gestionar  el 100% de los seguimientos a las actividades programadas del riesgo mecanico.</t>
  </si>
  <si>
    <t>Diseño y/o actualizacion de protocolos de seguridad de equipos y maquinaria de laboratorio Estandarización para implementar su uso</t>
  </si>
  <si>
    <t>Se diseña protocolos para herramientas, equipos y maquinas nuevos y se actualizan los protocolos de seguridad de maquinas y equipos existentes</t>
  </si>
  <si>
    <t xml:space="preserve">Mentor SST, Laboratorios </t>
  </si>
  <si>
    <t xml:space="preserve"> Inspeccion preoperacional de equipos, maquinaria y herramientas</t>
  </si>
  <si>
    <t>Ejecucion de las inspeciones preoperacionales a equipos, maquinas y herramientas</t>
  </si>
  <si>
    <t>Mentor de SST, laboratorios</t>
  </si>
  <si>
    <t>Inspección  inspección de elementos de protección personal (EPP) en el Formato   F-5-6-24</t>
  </si>
  <si>
    <t xml:space="preserve">Ejecucion de las inspeciones a elementos de proteccion personal </t>
  </si>
  <si>
    <t>Ejecucion del Plan de mantenimiento preventivo y/o correctivo de los equipos de laboratorio</t>
  </si>
  <si>
    <t>Ejecucion del plan de mantenimiento preventivo y/o correctivo</t>
  </si>
  <si>
    <t>RIESGO QUIMICO</t>
  </si>
  <si>
    <t xml:space="preserve"># de seguimintos al año </t>
  </si>
  <si>
    <t>Gestionar  el 100% de los seguimientos a las actividades programadas del riesgo quimico.</t>
  </si>
  <si>
    <t xml:space="preserve"> implementacion de  la matriz de compatibilidad y propuesta de acciones a tomar </t>
  </si>
  <si>
    <t>Realizar seguimiento presencial en la sede nacional de la ejecuccion de la actividad.</t>
  </si>
  <si>
    <t>Laboratoristas</t>
  </si>
  <si>
    <t xml:space="preserve">Realización inspección  inspección de elementos de protección personal (EPP) en el Formato   F-5-6-24 </t>
  </si>
  <si>
    <t xml:space="preserve"> Aplicacion de la  matriz de compatibilidad de sustancias quimicas </t>
  </si>
  <si>
    <t xml:space="preserve">Aplacacion de la matriz en los laboratorios que cuenten con sustancias quimicas </t>
  </si>
  <si>
    <t xml:space="preserve"> Mantener actualizada la carpeta  en fisico de las  Fichas de datos de seguridad (FDS)</t>
  </si>
  <si>
    <t xml:space="preserve">Actualizacion de las FDS de las sustancias quimicas </t>
  </si>
  <si>
    <t xml:space="preserve"> Simulacro  PON de atención de primeros auxilios por inhalación, ingestion, contacto con piel y ojos con sustancia quimica</t>
  </si>
  <si>
    <t xml:space="preserve">Se realiza simulacro en el laboratorio que cuente con sustancias quimicas </t>
  </si>
  <si>
    <t xml:space="preserve">Mentor de SST , laboratorios </t>
  </si>
  <si>
    <t>Inspecciones a laboratorios condiciones generales</t>
  </si>
  <si>
    <t xml:space="preserve">Realizar Inspeccion de las condiciones generales de los laboratorios del centro </t>
  </si>
  <si>
    <t>Mentor SST, Laboratoristas</t>
  </si>
  <si>
    <t xml:space="preserve">  Inducción y Reinducción  riesgo quimico- 2025 Programa de Gestión de Riesgo quimico resaltando los peligros a los que estan expuestos y los controles para la prevención de accidentes y enfermedades laborales </t>
  </si>
  <si>
    <t xml:space="preserve">Induccion o Reinduccion de los programas de gestion de riesgo quimico a los laboratoristas </t>
  </si>
  <si>
    <t>PESV</t>
  </si>
  <si>
    <t xml:space="preserve"># de seguimientos al año </t>
  </si>
  <si>
    <t>Gestionar  el 100% de los seguimientos a las actividades del PESV.</t>
  </si>
  <si>
    <t xml:space="preserve"> Inspeccion de parqueaderos </t>
  </si>
  <si>
    <t>Inspeccion realizada por parte del area de infraestructura - lista de chequeo</t>
  </si>
  <si>
    <t>Mentor de SST , Gerencia de infraestructura fisica</t>
  </si>
  <si>
    <t xml:space="preserve"> Inspecciones preoperacionales de los vehiculos institucionales </t>
  </si>
  <si>
    <t xml:space="preserve">PLAN ESTRATEGICO DE SEGURIDAD VIAL </t>
  </si>
  <si>
    <t xml:space="preserve"># diagnosticos aplicados al año </t>
  </si>
  <si>
    <t>Gestionar  el 100% de los seguimientos a las actividades del riesgo.</t>
  </si>
  <si>
    <t xml:space="preserve">Diagnóstico y caracterización de los riesgos de seguridad vial  </t>
  </si>
  <si>
    <t xml:space="preserve">Aplicacion del diagnostico por medio de formularios </t>
  </si>
  <si>
    <t>Mantenimientos preventivos, correctivos a vehículos institucionales</t>
  </si>
  <si>
    <t>Realizar el mantenimiento  preventivos, correctivos a vehículos institucionales</t>
  </si>
  <si>
    <t>GIF</t>
  </si>
  <si>
    <t>Verifican a los comparendos  y afectaciones vehículares por infracciones de transito</t>
  </si>
  <si>
    <t>Revision dada por parte del area de infraestructura - lista de chequeo</t>
  </si>
  <si>
    <t xml:space="preserve">Realización de EMO de los conductores </t>
  </si>
  <si>
    <t>Realizacion de los EMO - lista de chequeo</t>
  </si>
  <si>
    <t>GTHUM</t>
  </si>
  <si>
    <t xml:space="preserve"># de simulacros planeados </t>
  </si>
  <si>
    <t xml:space="preserve">Realizacion de simulacro por siniestros viales </t>
  </si>
  <si>
    <t xml:space="preserve">Actividad presencial acompañada por un profesional </t>
  </si>
  <si>
    <t xml:space="preserve">Mentor de SST  </t>
  </si>
  <si>
    <t># de  auditorias planeadas</t>
  </si>
  <si>
    <t>Auditoria interna del PESV</t>
  </si>
  <si>
    <t xml:space="preserve">Proveedor </t>
  </si>
  <si>
    <t>MATRIZ DE PELIGROS</t>
  </si>
  <si>
    <t xml:space="preserve"># de colaboradores segun muestra </t>
  </si>
  <si>
    <t>Dar cumplimiento del 100% a las acciones estrategicas programadas</t>
  </si>
  <si>
    <t>Realizar encuestas de identificación de peligros para actualización de matriz IPER</t>
  </si>
  <si>
    <t xml:space="preserve">Aplicacion del la entrevista por medio de formularios </t>
  </si>
  <si>
    <t># matriz IPER actualizar</t>
  </si>
  <si>
    <t>Actualizacion de la matriz IPER</t>
  </si>
  <si>
    <t xml:space="preserve">Validar los cambios en las unidades y actividades, inspecciones, etc. Con el fin de valores y definir controles para reducir el riesgo </t>
  </si>
  <si>
    <t>Anual y dependiendo la necesidad</t>
  </si>
  <si>
    <t>Mentores de SST y Fractal de Talento Humano</t>
  </si>
  <si>
    <t>PLAN DE EMERGENCIAS</t>
  </si>
  <si>
    <t xml:space="preserve"># de planes de emergencia </t>
  </si>
  <si>
    <t xml:space="preserve">Dar cumplimiento del 100% a las acciones estrategicas programadas </t>
  </si>
  <si>
    <t xml:space="preserve">Actualización del plan de emergencias </t>
  </si>
  <si>
    <t>Validar los cambio de 2024 y realizar actualizacion del documento</t>
  </si>
  <si>
    <t># de analisis de vulnerabilidad</t>
  </si>
  <si>
    <t xml:space="preserve">Actualizacion del analisis de vulnerabilidad </t>
  </si>
  <si>
    <t xml:space="preserve"># de convocatoria al año </t>
  </si>
  <si>
    <t>Actualizacion de la brigada de emergencias 2025</t>
  </si>
  <si>
    <t xml:space="preserve">Formulacion del proceso de convocatoria desde la inscripcion  hasta la conformacion </t>
  </si>
  <si>
    <t>Mentores  de SSTy Fractal de Talento Humano</t>
  </si>
  <si>
    <t xml:space="preserve"># de planos  ha actuliazar </t>
  </si>
  <si>
    <t>Actualizacion de planos de emergencias</t>
  </si>
  <si>
    <t>Cambio de planos conforme a necesidades de la sede</t>
  </si>
  <si>
    <t xml:space="preserve">Reconocimiento de rutas de evacuación </t>
  </si>
  <si>
    <t xml:space="preserve">Ejercicio practico con la plataforma, reconociento la ruta de evacuacion mas cercana a su lugar de ubicacion </t>
  </si>
  <si>
    <t>Por periodo academico</t>
  </si>
  <si>
    <t>Brigadista Fractal de Talento Humano</t>
  </si>
  <si>
    <t>Realización de simulacros referente a los centros</t>
  </si>
  <si>
    <t>Ejercicio practico y focalizado a las emergencias presentes en la sede</t>
  </si>
  <si>
    <t>Mentores de SST y Brigadistas</t>
  </si>
  <si>
    <t># PONS evaluados documentalmente</t>
  </si>
  <si>
    <t>Evaluación documentada de los PONS referentes a los centros</t>
  </si>
  <si>
    <t>Revision documental de la efecacia de los procedimientos operativos normalizados de la sede</t>
  </si>
  <si>
    <t xml:space="preserve">REQUISITOS LEGALES </t>
  </si>
  <si>
    <t># de requisitos legales en SST</t>
  </si>
  <si>
    <t>Incorporar y dar cumplimiento las normas que aplique en Seguridad y salud en el trabajo al centro de trabajo</t>
  </si>
  <si>
    <t>Consulta de la normatividad vigente y referente en SST</t>
  </si>
  <si>
    <t># de estandares aplicables</t>
  </si>
  <si>
    <t>Dar cumplimiento del 85% de aceptabilidad de los estandares minimos</t>
  </si>
  <si>
    <t>Realizar  autoevalucion de estandares minimos segun lo establecido en la Res 0312 de 2019 de la vigencia del año 2024.</t>
  </si>
  <si>
    <t>Realizar la autoevaluaciuón de los estandares minimos segun los requisitos de la resolucion 0312 de 2019.</t>
  </si>
  <si>
    <t>ACCIDENTES DE TRABAJO</t>
  </si>
  <si>
    <t xml:space="preserve"># de seguimientos accidentes presentados </t>
  </si>
  <si>
    <t xml:space="preserve">Realizar el reporte de accidentes de trabajo y enfremedades laborales.
</t>
  </si>
  <si>
    <t>verificar el reporte del  accidente de trabajo ante la ARL.</t>
  </si>
  <si>
    <t>Mentor SST</t>
  </si>
  <si>
    <t>Realizar la investigacion de accidentes de trabajo y medidas de intervención.</t>
  </si>
  <si>
    <t>verificar  la ejecucion de investigacion de los accidentes de trabajo presentados.</t>
  </si>
  <si>
    <t>Equipo investigador, Mentor SST</t>
  </si>
  <si>
    <t>Analisís estadistico de indicadores de accidentalidad</t>
  </si>
  <si>
    <t>realizar consolidado de la estadistica de accidentalidad.</t>
  </si>
  <si>
    <t>MEDICIONES AMBIENTALES</t>
  </si>
  <si>
    <t># mediciones ambientales programadas</t>
  </si>
  <si>
    <t>Garantizar el 100% de la ejecucion de las mediciones ambientales programadas.</t>
  </si>
  <si>
    <t xml:space="preserve">Realizar mediciones ambientales en el centro
</t>
  </si>
  <si>
    <t>Realizar las mediciones ambientales en el centro.</t>
  </si>
  <si>
    <t>Mentor SST, Proveedor ARL</t>
  </si>
  <si>
    <t>EXAMENES MEDICOS OCUPACIONALES</t>
  </si>
  <si>
    <t xml:space="preserve"># de EMO </t>
  </si>
  <si>
    <t>garantizar el 100% de los exmenes medicos programados</t>
  </si>
  <si>
    <t>Realizacion de examenes medicos  ocupacionales  de ingreso.</t>
  </si>
  <si>
    <t>solicitud de resultado de examenes medicos  ocupacionales de ingreso</t>
  </si>
  <si>
    <t>Realizacion de examenes medicos ocupacionales  periodicos.</t>
  </si>
  <si>
    <t>solicitud de resultado de examenes medicos ocupacionales de periodico</t>
  </si>
  <si>
    <t>Realizacion de examenes medicos  ocupacionales  de egreso</t>
  </si>
  <si>
    <t>solicitud de resultado de examenes medicos ocupacionales de egreso</t>
  </si>
  <si>
    <t xml:space="preserve">17.- CUMPLIMIENTO </t>
  </si>
  <si>
    <t>GRÁFICA</t>
  </si>
  <si>
    <t>FÓRMULA</t>
  </si>
  <si>
    <t>VARIABLES</t>
  </si>
  <si>
    <t>TOTAL</t>
  </si>
  <si>
    <t xml:space="preserve">Actividades ejecutadas
______________________________* 100
Activdiades programadas </t>
  </si>
  <si>
    <t>PROGRAMADO</t>
  </si>
  <si>
    <t>EJECUTADO</t>
  </si>
  <si>
    <t>RESULTADO</t>
  </si>
  <si>
    <t>META</t>
  </si>
  <si>
    <t>RESPONSABLE:</t>
  </si>
  <si>
    <t>FECHA PROPUESTA:</t>
  </si>
  <si>
    <t>FECHA:</t>
  </si>
  <si>
    <t>FECHA DE CIERRE:</t>
  </si>
  <si>
    <t>FORMATO PLAN DE ACCIÓN ANUAL DEL PROGRAMA DE VIGILANCIA EPIDEMIOLOGICO DE DESORDENES MUSCULO ESQUELÉTICOS</t>
  </si>
  <si>
    <t>1.- PROGRAMA</t>
  </si>
  <si>
    <t>2.- PERIODO</t>
  </si>
  <si>
    <t>3.- RESPONSABLE</t>
  </si>
  <si>
    <t>SISTEMA DE GESTIÓN DE SST</t>
  </si>
  <si>
    <t>4.- ALCANCE - POBLACIÓN OBJETO</t>
  </si>
  <si>
    <t>El programa de vigilancia epidemiológico para la prevención de DME está dirigido a toda la plataforma humana Unadista sintomática a nivel nacional.</t>
  </si>
  <si>
    <t>5.- OBJETIVO DEL PROGRAMA</t>
  </si>
  <si>
    <t>Promover el programa de vigilancia epidemiológico de prevención de desórdenes musculo esqueléticos con estrategias y herramientas de promoción de la salud, prevención de la enfermedad e intervención asociadas a factores de riesgos biomecánicos.</t>
  </si>
  <si>
    <t xml:space="preserve">6.- OBJETIVOS ESPECIFICOS </t>
  </si>
  <si>
    <t>7.-METAS</t>
  </si>
  <si>
    <t>8.- SEGUIMIENTO</t>
  </si>
  <si>
    <t>Fomentar experiencias significativas para la población sintomática que se encuentran en el riesgo medio y alto como
resultado de la encuesta de SIN DME.</t>
  </si>
  <si>
    <t xml:space="preserve">Ejecutar las actividades propuestas en el plan de trabajo </t>
  </si>
  <si>
    <t>Promover en los colaboradores hábitos orientados a fortalecer factores protectores frente a los desórdenes
musculoesqueléticos.</t>
  </si>
  <si>
    <t>Evaluar los indicadores del PVE-DME.</t>
  </si>
  <si>
    <t>EFICACIA</t>
  </si>
  <si>
    <t>EFICACIA GENERAL</t>
  </si>
  <si>
    <t>EVIDENCIAS</t>
  </si>
  <si>
    <t>N.</t>
  </si>
  <si>
    <t>9.- ACTIVIDADES</t>
  </si>
  <si>
    <t>10. DESCRIPCION</t>
  </si>
  <si>
    <t>FRECUENCIA</t>
  </si>
  <si>
    <t>Escuela terapéutica con personal sintomático grado ALTO (COLUMNA)</t>
  </si>
  <si>
    <t xml:space="preserve">Sesiones enfocadas por segmento corporal para modular el dolor por medio de ejercicios terapeuticos. </t>
  </si>
  <si>
    <t>12 colaboradores</t>
  </si>
  <si>
    <t>Lider del programa</t>
  </si>
  <si>
    <t>Bimensual</t>
  </si>
  <si>
    <t>Escuela terapéutica con personal sintomático grado ALTO (MMSS)</t>
  </si>
  <si>
    <t xml:space="preserve">1 colaborador </t>
  </si>
  <si>
    <t>Escuela terapéutica con personal sintomático grado MEDIO (COLUMNA)</t>
  </si>
  <si>
    <t>146 colaboradores</t>
  </si>
  <si>
    <t>Escuela terapéutica con personal sintomático grado MEDIO (MMSS)</t>
  </si>
  <si>
    <t>21 colaboradores</t>
  </si>
  <si>
    <t>Escuela terapéutica con personal sintomático grado MEDIO (MMII)</t>
  </si>
  <si>
    <t>9 colaboradores</t>
  </si>
  <si>
    <t xml:space="preserve">Seguimiento a accidentes de trabajo con implicación osteomuscular. </t>
  </si>
  <si>
    <t>Monitoreo de accidentes laborales con afectaciones osteomusculares.</t>
  </si>
  <si>
    <t xml:space="preserve"># de accidentes con implicación osteomuscular </t>
  </si>
  <si>
    <t>Sensibilización a colaboradores en condicion de discapacidad fisica.</t>
  </si>
  <si>
    <t>Diseño y difusión de infografías y folletos informativos, abordando temas de ergonomía, autocuidado, accesibilidad, y bienestar integral.</t>
  </si>
  <si>
    <t># de colaboradores en condición de discapacidad fisica.</t>
  </si>
  <si>
    <t>Trimestral</t>
  </si>
  <si>
    <t xml:space="preserve">Seguimiento a colaboradores en reubicación laboral </t>
  </si>
  <si>
    <t>Monitoreo a trabajadores que se encuentren en proceso de reubicación laboral</t>
  </si>
  <si>
    <t># de colaboradores en reubicación laboral</t>
  </si>
  <si>
    <t>Seguimiento a incapacidades laborales mayores a 30 días.</t>
  </si>
  <si>
    <t>Seguimiento de los trabajadores con incapacidades prolongadas, de su recuperación y promoviendo su reintegro seguro al entorno laboral.</t>
  </si>
  <si>
    <t># de incapacidades laborales mayores a 30 días</t>
  </si>
  <si>
    <t>Verificación de cumplimiento a seguimiento de recomendaciones medico laborales personal sintomatico</t>
  </si>
  <si>
    <t>Realizar seguimiento mensual a las RML.</t>
  </si>
  <si>
    <t># de recomendaciones medico laborales personal sintomático</t>
  </si>
  <si>
    <t xml:space="preserve">Pausas activas dirigidas a personal sintomatico </t>
  </si>
  <si>
    <t xml:space="preserve">Envío de videos con ejercicios y estiramientos adaptado a las necesidades del personal con sintomatologia. </t>
  </si>
  <si>
    <t># de personal sintomático</t>
  </si>
  <si>
    <t>Participación mesas tecnicas laborales: seguimiento de casos de enfermedades calificadas de origen laboral</t>
  </si>
  <si>
    <t>Análisis y seguimiento a casos de enfermedades laborales</t>
  </si>
  <si>
    <t># de mesas tecnicas laborales</t>
  </si>
  <si>
    <t>Inspecciones de puesto de trabajo a colaboradores con condiciones de salud osteomuscular relevantes</t>
  </si>
  <si>
    <t>identificar riesgos ergonómicos y proponer ajustes para prevenir agravamientos y promover su bienestar.</t>
  </si>
  <si>
    <t># colaboradores con condiciones de salud osteomuscular relevantes</t>
  </si>
  <si>
    <t>Aplicación de encuesta de tamizaje de SIN-DME a la plataforma humana unadista.</t>
  </si>
  <si>
    <t>Aplicación de encuesta a través de Forms.</t>
  </si>
  <si>
    <t xml:space="preserve"># total de encuestados </t>
  </si>
  <si>
    <t>MEDICIÓN Y SEGUIMIENTO</t>
  </si>
  <si>
    <t>Actividades ejecutadas a Sintomáticos
______________________________* 100
Actividades programadas a Sintomáticos</t>
  </si>
  <si>
    <t>INCIDENCIA DEL PROGRAMA</t>
  </si>
  <si>
    <t>Numero de casos nuevos DME
      ___________________________  *100
Promedio de trabajadores anual</t>
  </si>
  <si>
    <t>NUMERO DE CASOS NUEVOS DE ENFERMEDAD DME</t>
  </si>
  <si>
    <t>PROMEDIO DE TRABAJADORES ANUAL</t>
  </si>
  <si>
    <t>PREVALENCIA DEL PROGRAMA</t>
  </si>
  <si>
    <t>Numero de casos nuevos DME + numeros de casos antiguos DME
 ________________________________         *100
Promedio de trabajadores anual</t>
  </si>
  <si>
    <t>NUMERO DE CASOS ANTIGUOS DE ENFERMEDAD DME</t>
  </si>
  <si>
    <t>19.- ANÁLISIS DE TENDENCIA DE INDICADORES</t>
  </si>
  <si>
    <t>ENERO - MARZO</t>
  </si>
  <si>
    <t>ABRIL - JUNIO</t>
  </si>
  <si>
    <t>JULIO - SEPTIEMBRE</t>
  </si>
  <si>
    <t>OCTUBRE - DICIEMBRE</t>
  </si>
  <si>
    <t>20.- PLANES DE MEJORA+B93</t>
  </si>
  <si>
    <t>FORMATO PLAN DE ACCIÓN ANUAL DEL PROGRAMA LA UNAD SE MUEVE</t>
  </si>
  <si>
    <t>LA UNAD SE MUEVE</t>
  </si>
  <si>
    <t>AÑO:  2025  ENERO A DICIEMBRE</t>
  </si>
  <si>
    <t>El programa de promoción y prevención “La UNAD se mueve” está dirigido a toda la plataforma humana Unadista a nivel nacional por medio de acciones de promoción de la salud y prevención de la enfermedad.</t>
  </si>
  <si>
    <t>5.- OBJETIVO PROGRAMA</t>
  </si>
  <si>
    <t xml:space="preserve">Promover el mejoramiento de las condiciones de salud musculoesquelética a través de la implementación de estrategias de promoción y prevención. </t>
  </si>
  <si>
    <t>7.-META</t>
  </si>
  <si>
    <t>Promover en los colaboradores hábitos orientados a fortalecer factores protectores frente a DME.</t>
  </si>
  <si>
    <t>Ejecutar el 100% de las experiencias significativas presenciales y virtuales.</t>
  </si>
  <si>
    <t>Recomendar y fomentar la implementación de prácticas seguras de trabajo, centradas en aspectos
biomecánicos.</t>
  </si>
  <si>
    <t xml:space="preserve">Obtener un impacto positivo  mayor al 50% en las encuestas de SAI en cada una de las experiencias significativas </t>
  </si>
  <si>
    <t>Sensibilizar la plataforma humana Unadista en los riesgos biomecánicos a los cuales se encuentran expuestos.</t>
  </si>
  <si>
    <t xml:space="preserve">Realizar el plan de trabajo  del programa al 100%. </t>
  </si>
  <si>
    <t>ACCION ESTRATEGICA</t>
  </si>
  <si>
    <t xml:space="preserve"> DESCRIPCION</t>
  </si>
  <si>
    <t>DOCENTES, CONTAC CENTER Y EMISORA</t>
  </si>
  <si>
    <t>Manejo emocional y su relación con el sistema musculoesqueletico (Higiene Postural).</t>
  </si>
  <si>
    <t xml:space="preserve">Formación virtual con estrategias para prevenir sintomatología por tensión emocional </t>
  </si>
  <si>
    <t># de docentes</t>
  </si>
  <si>
    <t xml:space="preserve"> Formación en primeros auxilios DME</t>
  </si>
  <si>
    <t>Formación virtual con herramientas para actuar frente a lesiones menores osteomusculares</t>
  </si>
  <si>
    <t xml:space="preserve"># de docentes </t>
  </si>
  <si>
    <t>Formación higiene postural en trabajo en casa</t>
  </si>
  <si>
    <t>Formación virtual con consejos practicos para establecer un puesto de trabajo en el hogar</t>
  </si>
  <si>
    <t xml:space="preserve"># de docentes en alternancia/trabajo en casa </t>
  </si>
  <si>
    <t>Experiencia significativa ejercicios de relajación y reposo vocal</t>
  </si>
  <si>
    <t xml:space="preserve">Formación virtual con técnicas de relajación, control de la respiración y pausas activas para reducir el esfuerzo vocal. </t>
  </si>
  <si>
    <t xml:space="preserve">#  de docentes </t>
  </si>
  <si>
    <t>ADMINISTRATIVO</t>
  </si>
  <si>
    <t>Manejo del estrés y su relación con el sistema musculoesqueletico (Higiene Postural).</t>
  </si>
  <si>
    <t>Formación virtual con estrategias para prevenir sintomatología por tensión emocional</t>
  </si>
  <si>
    <t># de colaboradores administrativos</t>
  </si>
  <si>
    <t xml:space="preserve"> Formación en primeros auxilos DME</t>
  </si>
  <si>
    <t xml:space="preserve">Formación virtual con herramientas para actuar frente a lesiones menores osteomusculares </t>
  </si>
  <si>
    <t xml:space="preserve">Formación virtual con consejos practicos para establecer un puesto de trabajo en el hogar </t>
  </si>
  <si>
    <t># colaboradores en alternancia/trabajo en casa administrativos</t>
  </si>
  <si>
    <t>CORRESPONDENCIA,ADQUISICIONES, ARCHIVO Y MANTENIMIENTO.</t>
  </si>
  <si>
    <t># de colaboradores correspondencia, adquisiciones, archivo y mantenimiento.</t>
  </si>
  <si>
    <t># colaboradores en alternancia/trabajo en casa correspondencia, adquisiciones, archivo y mantenimiento.</t>
  </si>
  <si>
    <t>Formación practica en MMC para correspondencia, adquisiciones, archivo y mantenimiento.</t>
  </si>
  <si>
    <t xml:space="preserve">Formación presencial y virtual con técnicas para levantar, transportar y colocar cargas. </t>
  </si>
  <si>
    <t># colaboradores de las áreas de correspondencia, adquisiciones, archivo y mantenimiento.</t>
  </si>
  <si>
    <t>CONDUCTORES</t>
  </si>
  <si>
    <t>Formación práctica en higiene postural para conductores</t>
  </si>
  <si>
    <t>Formación presencial sobre técnicas para mantener una postura adecuada durante la conducción.</t>
  </si>
  <si>
    <t># de conductores</t>
  </si>
  <si>
    <t>Inspección de puesto de trabajo ergonomica a conductores</t>
  </si>
  <si>
    <t>Inspección individual para identificar y corregir factores de riesgo postural y mejorar la ergonomía durante la conducción.</t>
  </si>
  <si>
    <t xml:space="preserve">Pausa activa osteomuscular para conductores </t>
  </si>
  <si>
    <t>Ejercicios de estiramiento y movilidad dirigida a aliviar la tensión muscular, mejorar la circulación y prevenir DME.</t>
  </si>
  <si>
    <t>JARDINERO</t>
  </si>
  <si>
    <t>Formación practica en higiene postural en jardinería.</t>
  </si>
  <si>
    <t>Formación presencial de técnicas seguras de postura para actividades de jardinería</t>
  </si>
  <si>
    <t xml:space="preserve"># de jardineros </t>
  </si>
  <si>
    <t>Formación practica en manipulación manual de cargas en jardinería.</t>
  </si>
  <si>
    <t>Formación presencial de técnicas seguras de levantamiento, transporte y manejo de cargas en tareas de jardinería.</t>
  </si>
  <si>
    <t>PLATAFORMA HUMANA</t>
  </si>
  <si>
    <t xml:space="preserve">Inspecciones de puesto de trabajo por escuelas </t>
  </si>
  <si>
    <t>Inspecciones presenciales de las condiciones ergonomicas de cada área.</t>
  </si>
  <si>
    <t># de escuelas por centro.</t>
  </si>
  <si>
    <t>Pausas activas dirigidas</t>
  </si>
  <si>
    <t>Realizar pausas activas en cada unidad con apoyo de la corredora de seguros.</t>
  </si>
  <si>
    <t># promedio de colaboradores en el centro.</t>
  </si>
  <si>
    <t>Pausas activas autónomas.</t>
  </si>
  <si>
    <t>Realizar por medio de una APP pausas activas con registro y entregar incentivos.</t>
  </si>
  <si>
    <t>plataforma humana</t>
  </si>
  <si>
    <t>Sensibilización de patologias en DME por exposición a factor de riesgo biomecánico.</t>
  </si>
  <si>
    <t>Diseño y difusión de infografías y folletos informativos sobre patologias en DME.</t>
  </si>
  <si>
    <t xml:space="preserve"># de envios programados </t>
  </si>
  <si>
    <t xml:space="preserve">Actividades ejecutadas
___________________________* 100
Actividades programadas </t>
  </si>
  <si>
    <t>18,. IMPACTO</t>
  </si>
  <si>
    <t>Cantidad de respuestas con calificación 4/5 en encuesta SAI
___________________________*100
Total de participantes</t>
  </si>
  <si>
    <t>CANTIDAD</t>
  </si>
  <si>
    <t>PARTICIPANTES</t>
  </si>
  <si>
    <t>EFICACIA DEL PROGRAMA</t>
  </si>
  <si>
    <t>VIRTUAL A NIVEL NACIONAL</t>
  </si>
  <si>
    <t>FRECUENCIA DE LA ACCION ESTRATEGICA.</t>
  </si>
  <si>
    <t>CHARLAS DE PROMOCIÓN Y PREVENCIÓN</t>
  </si>
  <si>
    <t>PROGRAMA DE PREVENCIÓN DE RIESGO CARDIOVASCULAR “CORAZON UNADISTA”</t>
  </si>
  <si>
    <t>Plataforma humana unadista</t>
  </si>
  <si>
    <t>Desarrollar charlas participativas dirigdas a la plataforma humana unadista</t>
  </si>
  <si>
    <t>Charla  y taller práctico de  la técnica  de toma de signos  vitales,  identificación de  las alteraciones y aplicación los primeros auxilios</t>
  </si>
  <si>
    <t>Conexión virtual. Retroalimentación, Entrega de infografía como material de consuta</t>
  </si>
  <si>
    <t xml:space="preserve">Enfermera profesional </t>
  </si>
  <si>
    <t>Charla informativa y participativa  acerca de la hipertensión arterial, factores de riesgo, reconocimiento. Factores protectores</t>
  </si>
  <si>
    <t>Enfermera profesional</t>
  </si>
  <si>
    <t>Charla informativa y participativa  acerca de la diabetes, factores de riesgo, reconocimiento. Factores protectores</t>
  </si>
  <si>
    <t>Charla de sensibilización de los efectos para la salud del alcohol, tabaco y la obesidad</t>
  </si>
  <si>
    <t>Charla para la  identificación  de los signos tempranos de un evento cerebro vascular, primeros auxilios</t>
  </si>
  <si>
    <t>Taller práctico  para la identificación de los signos y síntomas de Infarto Agudo del miocardio PCR y RCP</t>
  </si>
  <si>
    <t>Promoción de la salud cardiovascular: Sensibilización"Cuídate en el trabajo"</t>
  </si>
  <si>
    <t>Conmemoración día Mundial del corazón</t>
  </si>
  <si>
    <t xml:space="preserve">Envío de infografía de sensibilización  a los correos de la plataforma humana unadista. </t>
  </si>
  <si>
    <t>Conmemoración día Mundial de la Diabetes</t>
  </si>
  <si>
    <t xml:space="preserve"> Envío de infografía de sensibilización  a los correos de la plataforma humana unadista. </t>
  </si>
  <si>
    <t>PROGRAMA DE PREVENCIÓN DE SALUD PUBLICA “CONTAGIATE PERO DE ALEGRIA”</t>
  </si>
  <si>
    <t>Docentes que tienen niños a  cargo</t>
  </si>
  <si>
    <t>Charla y Taller práctico  de primeros auxilios en niños</t>
  </si>
  <si>
    <t>Charla para la identificar de los factores de riesgo, medidas preventivas y autocuidado en las enfermedades respiratorias</t>
  </si>
  <si>
    <t>Charla y Taller práctico  que permita  la  identificación de  los signos de obstrucción de la vía aérea y primeros auxilios</t>
  </si>
  <si>
    <t>Charla informativa acerca de Infecciones gastrointestinales, signos de alarma, primeros auxilios</t>
  </si>
  <si>
    <t>Charla y taller  para adquirir habilidades en el autoexamen de mama, reconociendo los signos de alarma y el actuar de forma temprana</t>
  </si>
  <si>
    <t>Charla informativa para  identificar los factores de riesgo para una ITS y el actuar de forma oportuna. Medidas preventivas</t>
  </si>
  <si>
    <t>Charla explicativa de los factores de riesgo y signos de alarma del Ca de Cervix. Medidas preventivas</t>
  </si>
  <si>
    <t>Sensibilización</t>
  </si>
  <si>
    <t>Conmemoración dia mundial de prevención del cancer ce cuello uterino</t>
  </si>
  <si>
    <t>Conmemoración dea internacional de la lucha contra el cancer de mama</t>
  </si>
  <si>
    <t>Charlas dirigidas a los Docentes que manejan laboratorios</t>
  </si>
  <si>
    <t>Primeros auxilios por contacto e  inhalación con químicos</t>
  </si>
  <si>
    <t>PROGRAMA DE SALUD VISUAL: “TE VEO BIEN UNAD”</t>
  </si>
  <si>
    <t>Desarrollar charlas participativas dirigdas a la plataforma humana unadista.Promoción de la
Ergonomía Visual y hábitos
visuales saludables en el
trabajo</t>
  </si>
  <si>
    <t>Charla para identificar lo procesos infecciosos y traumáticos de los ojos, medidas preventivas y primeros auxilios</t>
  </si>
  <si>
    <t>Acercamiento al puesto de trabajo de los funcionarios. Retroalimentación, Entrega de infografía como material de consuta</t>
  </si>
  <si>
    <t>Prevención del ojo seco por el uso frecuente  del computador</t>
  </si>
  <si>
    <t>Taller teórico  práctico para aprender a reconocer los signos de la fatiga visual,¿ cómo prevenirla?. Desarrollo de ejercicios orientados</t>
  </si>
  <si>
    <t>Sensibiliazación: "Hoy mira el mundo con buenos ojos"</t>
  </si>
  <si>
    <t>Conmemoración Dia Mundial de la visión</t>
  </si>
  <si>
    <t xml:space="preserve"> Envío de infografía de sensibilización  a los correos de la plataforma humana unadista.</t>
  </si>
  <si>
    <t>1-21-03-2025</t>
  </si>
  <si>
    <t>TODOS LOS CENTROS DE LA UNAD</t>
  </si>
  <si>
    <t xml:space="preserve">AÑO: 2025  </t>
  </si>
  <si>
    <t>SISTEMA DE VIGILANCIA EPIDEMIOLOGICO DE DESORDENES MUSCULO ESQUELÉTICOS</t>
  </si>
  <si>
    <t>SISTEMA DE VIGILANCIA EPIDEMIOLOGICO EN RIESGO PSICOSOCIAL</t>
  </si>
  <si>
    <t xml:space="preserve">Este sistema está orientado a la prevención de alteraciones en la salud de los docentes, personal de planta y contratistas de apoyo a la gestión, expuestos a factores de riesgo psicosociales, más enfocado a la promoción de la salud y de entornos de trabajo saludables. </t>
  </si>
  <si>
    <t xml:space="preserve">
Prevenir y reducir la incidencia de efectos adversos en salud y en el trabajo derivados de la exposición de riesgo psicosocial, a través de acciones de identificación, evaluación e intervención de los factores de riesgo y la promoción de los factores protectores y de la salud de la Plataforma Humana Unadista. </t>
  </si>
  <si>
    <t xml:space="preserve">
Identificar los factores psicosociales intralaborales y extralaborales y las características sociodemográficas de los trabajadores a través de la aplicación de la batería de instrumentos para la evaluación de factores de riesgo psicosociales.</t>
  </si>
  <si>
    <t>Determinar los mecanismos de control para los factores de riesgo psicosocial detectados, que permitan la minimización de las condiciones laborales de riesgo.</t>
  </si>
  <si>
    <t>Ejecutar actividades de prevención, promoción y formación, a través del uso de diferentes estrategias que permitan la intervención y educación en la plataforma humana Unadista para el control de los riesgos psicosociales identificados.</t>
  </si>
  <si>
    <t xml:space="preserve">
Evaluar el funcionamiento del sistema mediante un conjunto de indicadores y tomar las acciones de mejoramiento</t>
  </si>
  <si>
    <t xml:space="preserve">La aplicación de la bateria de riesgo psicosocial a nivel nacional. </t>
  </si>
  <si>
    <t xml:space="preserve">Realizar el plan de trabajo de las actividades del programa. </t>
  </si>
  <si>
    <t xml:space="preserve">
Ejecutar el 100% de las activadades propuestas en el plan de Trabajo. </t>
  </si>
  <si>
    <t xml:space="preserve">
Evaluar los indicadores del SVE. </t>
  </si>
  <si>
    <t>Medición 2025</t>
  </si>
  <si>
    <t xml:space="preserve">Aplicación batería de riesgo psicosocial </t>
  </si>
  <si>
    <t xml:space="preserve">Aplicación de bateria de riesgo psicosocial con los intrumentos de medición de factores intralaborales, extralaborales y estrés. </t>
  </si>
  <si>
    <t>3074 plataforma humana</t>
  </si>
  <si>
    <t xml:space="preserve">
Intervención grupos prioritarios de intervención Bateria de Riesgo Psicosocial </t>
  </si>
  <si>
    <t xml:space="preserve">Sesiones enfocadas a grupos prioritarios en variables afectadas en la medición </t>
  </si>
  <si>
    <t xml:space="preserve">7 grupos </t>
  </si>
  <si>
    <t xml:space="preserve">
Orientaciones psicosociales individuales a casos blanco </t>
  </si>
  <si>
    <t xml:space="preserve">Sesiones indiviuales enfocadas a brindar herramientas para el manejo adecuado del estrés </t>
  </si>
  <si>
    <t>900 plataforma humana</t>
  </si>
  <si>
    <t>Conversatorios en salud mental: conversaciones que sanan</t>
  </si>
  <si>
    <t>Conversaciones en diferentes tematicas asociadas a salud mental con expertos del CAP UNAD</t>
  </si>
  <si>
    <t xml:space="preserve">10 conversatorios </t>
  </si>
  <si>
    <t>Storytelling laboral</t>
  </si>
  <si>
    <t>Gestionar riesgos intralaborales a traves del conocimiento de historias y experiencias exitosas dentro del ambiente laboral con el Ser, el Pensar, el Decir y el Hacer del lider transformador unadista</t>
  </si>
  <si>
    <t xml:space="preserve">Monitoreo a las enfermedades laborales </t>
  </si>
  <si>
    <t xml:space="preserve">Trimestral </t>
  </si>
  <si>
    <t xml:space="preserve">Seguimiento a enfermedades laborales por esfera mental </t>
  </si>
  <si>
    <t xml:space="preserve">Día Mundial de la salud mental </t>
  </si>
  <si>
    <t xml:space="preserve">Realizar actividades de promoción y prevención en salud mental </t>
  </si>
  <si>
    <t xml:space="preserve">Seguimiento a incapacidades medicas laborales con diagnostico de la esfera mental </t>
  </si>
  <si>
    <t xml:space="preserve"># de incapacidades laborales </t>
  </si>
  <si>
    <t>FORMATO PLAN DE ACCIÓN ANUAL DEL PROGRAMA DE VIGILANCIA EPIDEMIOLOGICO EN RIESGO PSICOSOCIAL</t>
  </si>
  <si>
    <t xml:space="preserve">No estrés mal </t>
  </si>
  <si>
    <t xml:space="preserve">
El programa “No estrés mal” está dirigido a la Plataforma Humana Unadista a Nivel Nacional, desarrollando acciones para docentes, personal de planta y contratistas de apoyo a la gestión.</t>
  </si>
  <si>
    <t xml:space="preserve">
Identificar, evaluar, prevenir, intervenir y realizar seguimiento a los factores de riesgo psicosocial, a los que se expone la plataforma humana Unadista que labora en la Universidad Nacional Abierta y a Distancia.</t>
  </si>
  <si>
    <t>Identificar los factores psicosociales intralaborales y extralaborales y las características sociodemográficas de los trabajadores a través de la aplicación de la batería de instrumentos para la evaluación de factores de riesgo psicosociales.</t>
  </si>
  <si>
    <t xml:space="preserve"> Sensibilizar a la Plataforma Humana Unadista en la promoción y prevención de la salud mental, buscando la participación en las experiencias significativas  incorporadas en el plan de trabajo del programa no estrés mal, que incluyen temas asociados al manejo del estrés, prevención del consumo de sustancias psicoactivas, autocuidado y hábitos de vida y trabajo saludable.</t>
  </si>
  <si>
    <t xml:space="preserve">
 Brindar acompañamiento psicosocial a la Plataforma Humana Unadista para casos con algún diagnóstico de salud mental, casos que soliciten orientación de manera voluntaria y casos identificados con estrés alto, tras la evaluación de estrés proporcionada por la batería de riesgo psicosocial.</t>
  </si>
  <si>
    <t xml:space="preserve">
La ejecución del 100% de las experiencias significativas presenciales y virtuales </t>
  </si>
  <si>
    <t xml:space="preserve">Incrementar en 1% la valoración de la encuesta de satisfaccion de cada una de las experiencias significativas. </t>
  </si>
  <si>
    <t xml:space="preserve">
Brindar acompañamiento psicosocial al 100% de la población identificada.</t>
  </si>
  <si>
    <t xml:space="preserve">Pausas cognitivas </t>
  </si>
  <si>
    <t xml:space="preserve">Realizar pausas mentales para estimular procesos psicologicos basicos </t>
  </si>
  <si>
    <t xml:space="preserve">Jornada semillas de serenidad </t>
  </si>
  <si>
    <t>Plataforma humana Unadista</t>
  </si>
  <si>
    <t xml:space="preserve"> Plataforma humana Unadista</t>
  </si>
  <si>
    <t xml:space="preserve">
Orientaciones psicosociales individuales a casos identificados de estrés </t>
  </si>
  <si>
    <t xml:space="preserve">Red de primeros auxilios psicológicos </t>
  </si>
  <si>
    <t>Desarrollo de actividades de formación y senbilización a la plataforma humana que permitan el bienestar extendido fomentando la empatia y comprensión entre compañeros</t>
  </si>
  <si>
    <t xml:space="preserve">Formar la red </t>
  </si>
  <si>
    <t>Psicoeducación (infografías) manejo del estrés y practicas saludables</t>
  </si>
  <si>
    <t xml:space="preserve">Divulgación de información orientativa sobre manejo del estrés y practicas saludables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</si>
</sst>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0"/>
      <color rgb="FF000000"/>
      <name val="Calibri"/>
      <scheme val="minor"/>
    </font>
    <font>
      <sz val="8"/>
      <color theme="1"/>
      <name val="Century Gothic"/>
      <family val="2"/>
    </font>
    <font>
      <sz val="8"/>
      <color theme="1"/>
      <name val="&quot;Century Gothic&quot;"/>
    </font>
    <font>
      <sz val="10"/>
      <name val="Arial"/>
      <family val="2"/>
    </font>
    <font>
      <b/>
      <sz val="12"/>
      <color rgb="FFFFFFFF"/>
      <name val="Arial Narrow"/>
      <family val="2"/>
    </font>
    <font>
      <sz val="12"/>
      <color theme="1"/>
      <name val="Arial Narrow"/>
      <family val="2"/>
    </font>
    <font>
      <b/>
      <sz val="8"/>
      <color theme="1"/>
      <name val="Century Gothic"/>
      <family val="2"/>
    </font>
    <font>
      <sz val="12"/>
      <color theme="0"/>
      <name val="Arial Narrow"/>
      <family val="2"/>
    </font>
    <font>
      <sz val="9"/>
      <color theme="0"/>
      <name val="Arial"/>
      <family val="2"/>
    </font>
    <font>
      <sz val="9"/>
      <color theme="1"/>
      <name val="Arial"/>
      <family val="2"/>
    </font>
    <font>
      <sz val="8"/>
      <color theme="0"/>
      <name val="Century Gothic"/>
      <family val="2"/>
    </font>
    <font>
      <b/>
      <sz val="12"/>
      <color rgb="FFFFFFFF"/>
      <name val="Arial"/>
      <family val="2"/>
    </font>
    <font>
      <b/>
      <sz val="12"/>
      <color theme="0"/>
      <name val="Arial"/>
      <family val="2"/>
    </font>
    <font>
      <b/>
      <sz val="11"/>
      <color rgb="FFFFFFFF"/>
      <name val="Arial"/>
      <family val="2"/>
    </font>
    <font>
      <b/>
      <sz val="11"/>
      <color theme="0"/>
      <name val="Arial"/>
      <family val="2"/>
    </font>
    <font>
      <sz val="10"/>
      <color rgb="FF000000"/>
      <name val="Arial"/>
      <family val="2"/>
    </font>
    <font>
      <b/>
      <sz val="10"/>
      <color rgb="FF000000"/>
      <name val="Arial"/>
      <family val="2"/>
    </font>
    <font>
      <sz val="10"/>
      <color theme="1"/>
      <name val="Arial"/>
      <family val="2"/>
    </font>
    <font>
      <sz val="11"/>
      <name val="Arial"/>
      <family val="2"/>
    </font>
    <font>
      <sz val="11"/>
      <color theme="1"/>
      <name val="Arial"/>
      <family val="2"/>
    </font>
    <font>
      <sz val="11"/>
      <color rgb="FF000000"/>
      <name val="Arial"/>
      <family val="2"/>
    </font>
    <font>
      <b/>
      <sz val="11"/>
      <color theme="1"/>
      <name val="Arial"/>
      <family val="2"/>
    </font>
    <font>
      <b/>
      <sz val="11"/>
      <color rgb="FF000000"/>
      <name val="Arial"/>
      <family val="2"/>
    </font>
    <font>
      <sz val="11"/>
      <color theme="0"/>
      <name val="Arial"/>
      <family val="2"/>
    </font>
    <font>
      <b/>
      <sz val="10"/>
      <color rgb="FFFFFFFF"/>
      <name val="Arial"/>
      <family val="2"/>
    </font>
    <font>
      <b/>
      <sz val="10"/>
      <color theme="0"/>
      <name val="Arial"/>
      <family val="2"/>
    </font>
    <font>
      <b/>
      <sz val="10"/>
      <color theme="1"/>
      <name val="Arial"/>
      <family val="2"/>
    </font>
    <font>
      <b/>
      <sz val="18"/>
      <color theme="1"/>
      <name val="Arial"/>
      <family val="2"/>
    </font>
    <font>
      <b/>
      <sz val="10"/>
      <name val="Arial"/>
      <family val="2"/>
    </font>
    <font>
      <u/>
      <sz val="10"/>
      <color theme="10"/>
      <name val="Calibri"/>
      <scheme val="minor"/>
    </font>
    <font>
      <b/>
      <sz val="14"/>
      <color theme="0"/>
      <name val="Arial"/>
      <family val="2"/>
    </font>
    <font>
      <b/>
      <sz val="14"/>
      <color rgb="FFFFFFFF"/>
      <name val="Arial"/>
      <family val="2"/>
    </font>
    <font>
      <sz val="11"/>
      <color rgb="FF242424"/>
      <name val="Arial"/>
    </font>
    <font>
      <sz val="10"/>
      <color rgb="FF000000"/>
      <name val="Arial"/>
      <charset val="1"/>
    </font>
    <font>
      <sz val="10"/>
      <color rgb="FF000000"/>
      <name val="Arial"/>
      <family val="2"/>
      <charset val="1"/>
    </font>
    <font>
      <b/>
      <sz val="10"/>
      <color rgb="FFFFFFFF"/>
      <name val="Arial"/>
    </font>
    <font>
      <b/>
      <sz val="16"/>
      <color theme="1"/>
      <name val="Arial"/>
      <family val="2"/>
    </font>
    <font>
      <sz val="12"/>
      <color rgb="FF000000"/>
      <name val="Arial"/>
      <family val="2"/>
    </font>
    <font>
      <sz val="12"/>
      <name val="Arial"/>
      <family val="2"/>
    </font>
    <font>
      <b/>
      <sz val="8"/>
      <color theme="0"/>
      <name val="Arial"/>
      <family val="2"/>
    </font>
    <font>
      <i/>
      <sz val="12"/>
      <color rgb="FF000000"/>
      <name val="Arial"/>
      <family val="2"/>
    </font>
    <font>
      <sz val="10"/>
      <color theme="0"/>
      <name val="Arial"/>
      <family val="2"/>
    </font>
    <font>
      <sz val="12"/>
      <color theme="1"/>
      <name val="Arial"/>
      <family val="2"/>
    </font>
    <font>
      <sz val="12"/>
      <color theme="1"/>
      <name val="Arial MT"/>
      <family val="2"/>
      <charset val="1"/>
    </font>
    <font>
      <sz val="12"/>
      <color rgb="FF000000"/>
      <name val="Arial"/>
      <family val="2"/>
      <charset val="1"/>
    </font>
    <font>
      <sz val="14"/>
      <color rgb="FF000000"/>
      <name val="Arial"/>
      <family val="2"/>
    </font>
    <font>
      <b/>
      <sz val="14"/>
      <color theme="1"/>
      <name val="Arial"/>
      <family val="2"/>
    </font>
    <font>
      <sz val="14"/>
      <color theme="1"/>
      <name val="Arial"/>
      <family val="2"/>
    </font>
    <font>
      <b/>
      <sz val="12"/>
      <color theme="1"/>
      <name val="Arial"/>
      <family val="2"/>
    </font>
    <font>
      <b/>
      <sz val="14"/>
      <name val="Arial"/>
      <family val="2"/>
    </font>
    <font>
      <sz val="10"/>
      <color rgb="FFFF0000"/>
      <name val="Arial"/>
      <family val="2"/>
    </font>
    <font>
      <b/>
      <sz val="11"/>
      <name val="Arial"/>
      <family val="2"/>
    </font>
    <font>
      <b/>
      <sz val="10"/>
      <color rgb="FF000000"/>
      <name val="Calibri"/>
      <family val="2"/>
      <scheme val="minor"/>
    </font>
    <font>
      <sz val="11"/>
      <color rgb="FF242424"/>
      <name val="Arial"/>
      <family val="2"/>
    </font>
  </fonts>
  <fills count="21">
    <fill>
      <patternFill patternType="none"/>
    </fill>
    <fill>
      <patternFill patternType="gray125"/>
    </fill>
    <fill>
      <patternFill patternType="solid">
        <fgColor theme="0"/>
        <bgColor theme="0"/>
      </patternFill>
    </fill>
    <fill>
      <patternFill patternType="solid">
        <fgColor rgb="FF4285F4"/>
        <bgColor rgb="FF4285F4"/>
      </patternFill>
    </fill>
    <fill>
      <patternFill patternType="solid">
        <fgColor rgb="FFFFC000"/>
        <bgColor rgb="FFFFC000"/>
      </patternFill>
    </fill>
    <fill>
      <patternFill patternType="solid">
        <fgColor rgb="FFB7B7B7"/>
        <bgColor rgb="FFB7B7B7"/>
      </patternFill>
    </fill>
    <fill>
      <patternFill patternType="solid">
        <fgColor rgb="FF00FF00"/>
        <bgColor rgb="FF00FF00"/>
      </patternFill>
    </fill>
    <fill>
      <patternFill patternType="solid">
        <fgColor rgb="FF92D050"/>
        <bgColor rgb="FF92D050"/>
      </patternFill>
    </fill>
    <fill>
      <patternFill patternType="solid">
        <fgColor rgb="FFD9D9D9"/>
        <bgColor rgb="FFD9D9D9"/>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theme="4" tint="0.39997558519241921"/>
        <bgColor indexed="64"/>
      </patternFill>
    </fill>
    <fill>
      <patternFill patternType="solid">
        <fgColor rgb="FF0070C0"/>
        <bgColor indexed="64"/>
      </patternFill>
    </fill>
    <fill>
      <patternFill patternType="solid">
        <fgColor theme="0"/>
        <bgColor indexed="64"/>
      </patternFill>
    </fill>
    <fill>
      <patternFill patternType="solid">
        <fgColor rgb="FF8EA9DB"/>
        <bgColor rgb="FF000000"/>
      </patternFill>
    </fill>
    <fill>
      <patternFill patternType="solid">
        <fgColor rgb="FFFFFFFF"/>
        <bgColor rgb="FFFFFFFF"/>
      </patternFill>
    </fill>
    <fill>
      <patternFill patternType="solid">
        <fgColor theme="2" tint="-0.249977111117893"/>
        <bgColor indexed="64"/>
      </patternFill>
    </fill>
    <fill>
      <patternFill patternType="solid">
        <fgColor rgb="FFB8B8B8"/>
        <bgColor rgb="FF00FF00"/>
      </patternFill>
    </fill>
    <fill>
      <patternFill patternType="solid">
        <fgColor rgb="FFB8B8B8"/>
        <bgColor indexed="64"/>
      </patternFill>
    </fill>
    <fill>
      <patternFill patternType="solid">
        <fgColor theme="0"/>
        <bgColor rgb="FFB7B7B7"/>
      </patternFill>
    </fill>
  </fills>
  <borders count="5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style="thin">
        <color rgb="FF000000"/>
      </left>
      <right style="thin">
        <color rgb="FF000000"/>
      </right>
      <top/>
      <bottom/>
      <diagonal/>
    </border>
    <border>
      <left style="thin">
        <color rgb="FF000000"/>
      </left>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rgb="FF000000"/>
      </right>
      <top style="thin">
        <color indexed="64"/>
      </top>
      <bottom/>
      <diagonal/>
    </border>
    <border>
      <left/>
      <right style="thin">
        <color indexed="64"/>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right style="thin">
        <color indexed="64"/>
      </right>
      <top/>
      <bottom style="thin">
        <color rgb="FF000000"/>
      </bottom>
      <diagonal/>
    </border>
  </borders>
  <cellStyleXfs count="2">
    <xf numFmtId="0" fontId="0" fillId="0" borderId="0"/>
    <xf numFmtId="0" fontId="29" fillId="0" borderId="0" applyNumberFormat="0" applyFill="0" applyBorder="0" applyAlignment="0" applyProtection="0"/>
  </cellStyleXfs>
  <cellXfs count="753">
    <xf numFmtId="0" fontId="0" fillId="0" borderId="0" xfId="0"/>
    <xf numFmtId="0" fontId="1" fillId="2" borderId="0" xfId="0" applyFont="1" applyFill="1" applyAlignment="1">
      <alignment vertical="center"/>
    </xf>
    <xf numFmtId="0" fontId="1" fillId="0" borderId="0" xfId="0" applyFont="1" applyAlignment="1">
      <alignment vertical="center"/>
    </xf>
    <xf numFmtId="0" fontId="6" fillId="2" borderId="0" xfId="0" applyFont="1" applyFill="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9" fillId="0" borderId="11" xfId="0" applyFont="1" applyBorder="1" applyAlignment="1">
      <alignment horizontal="center" vertical="center"/>
    </xf>
    <xf numFmtId="0" fontId="13" fillId="4" borderId="11" xfId="0" applyFont="1" applyFill="1" applyBorder="1" applyAlignment="1">
      <alignment horizontal="center" vertical="center"/>
    </xf>
    <xf numFmtId="9" fontId="19" fillId="0" borderId="11" xfId="0" applyNumberFormat="1" applyFont="1" applyBorder="1" applyAlignment="1">
      <alignment horizontal="center" vertical="center"/>
    </xf>
    <xf numFmtId="9" fontId="19" fillId="0" borderId="7" xfId="0" applyNumberFormat="1" applyFont="1" applyBorder="1" applyAlignment="1">
      <alignment vertical="center"/>
    </xf>
    <xf numFmtId="0" fontId="26" fillId="5" borderId="11" xfId="0" applyFont="1" applyFill="1" applyBorder="1" applyAlignment="1">
      <alignment horizontal="center" vertical="center" wrapText="1"/>
    </xf>
    <xf numFmtId="0" fontId="17" fillId="0" borderId="11" xfId="0" applyFont="1" applyBorder="1" applyAlignment="1">
      <alignment horizontal="center" vertical="center"/>
    </xf>
    <xf numFmtId="0" fontId="17" fillId="2" borderId="11" xfId="0" applyFont="1" applyFill="1" applyBorder="1" applyAlignment="1">
      <alignment horizontal="center" vertical="center"/>
    </xf>
    <xf numFmtId="0" fontId="26" fillId="6" borderId="1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wrapText="1"/>
    </xf>
    <xf numFmtId="0" fontId="16" fillId="10" borderId="10" xfId="0" applyFont="1" applyFill="1" applyBorder="1" applyAlignment="1">
      <alignment horizontal="left" vertical="center" wrapText="1"/>
    </xf>
    <xf numFmtId="0" fontId="15" fillId="0" borderId="10" xfId="0" applyFont="1" applyBorder="1" applyAlignment="1">
      <alignment horizontal="left" vertical="center" wrapText="1"/>
    </xf>
    <xf numFmtId="0" fontId="2" fillId="0" borderId="0" xfId="0" applyFont="1" applyAlignment="1">
      <alignment horizontal="center"/>
    </xf>
    <xf numFmtId="0" fontId="27" fillId="0" borderId="0" xfId="0" applyFont="1" applyAlignment="1">
      <alignment horizontal="center" vertical="center"/>
    </xf>
    <xf numFmtId="0" fontId="3" fillId="0" borderId="0" xfId="0" applyFont="1" applyAlignment="1">
      <alignment horizontal="left" vertical="top"/>
    </xf>
    <xf numFmtId="0" fontId="14" fillId="4" borderId="22" xfId="0" applyFont="1" applyFill="1" applyBorder="1" applyAlignment="1">
      <alignment horizontal="center" vertical="center"/>
    </xf>
    <xf numFmtId="0" fontId="18" fillId="0" borderId="8" xfId="0" applyFont="1" applyBorder="1" applyAlignment="1">
      <alignment horizontal="justify"/>
    </xf>
    <xf numFmtId="0" fontId="18" fillId="0" borderId="8" xfId="0" applyFont="1" applyBorder="1"/>
    <xf numFmtId="0" fontId="25" fillId="4" borderId="16" xfId="0" applyFont="1" applyFill="1" applyBorder="1" applyAlignment="1">
      <alignment horizontal="center" vertical="center"/>
    </xf>
    <xf numFmtId="0" fontId="26" fillId="5" borderId="9"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27"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xf>
    <xf numFmtId="0" fontId="26" fillId="0" borderId="11" xfId="0" applyFont="1" applyBorder="1" applyAlignment="1">
      <alignment horizontal="center" vertical="center"/>
    </xf>
    <xf numFmtId="0" fontId="17" fillId="0" borderId="5" xfId="0" applyFont="1" applyBorder="1" applyAlignment="1">
      <alignment horizontal="center" vertical="center"/>
    </xf>
    <xf numFmtId="0" fontId="26" fillId="5" borderId="8" xfId="0" applyFont="1" applyFill="1" applyBorder="1" applyAlignment="1">
      <alignment horizontal="center" vertical="center" wrapText="1"/>
    </xf>
    <xf numFmtId="0" fontId="26" fillId="6" borderId="8" xfId="0" applyFont="1" applyFill="1" applyBorder="1" applyAlignment="1">
      <alignment horizontal="center" vertical="center" wrapText="1"/>
    </xf>
    <xf numFmtId="9" fontId="17" fillId="0" borderId="11" xfId="0" applyNumberFormat="1"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3" fillId="0" borderId="9" xfId="0" applyFont="1" applyBorder="1"/>
    <xf numFmtId="0" fontId="15" fillId="0" borderId="0" xfId="0" applyFont="1"/>
    <xf numFmtId="0" fontId="3" fillId="0" borderId="16" xfId="0" applyFont="1" applyBorder="1"/>
    <xf numFmtId="0" fontId="17" fillId="2" borderId="0" xfId="0" applyFont="1" applyFill="1" applyAlignment="1">
      <alignment vertical="center"/>
    </xf>
    <xf numFmtId="0" fontId="17" fillId="0" borderId="0" xfId="0" applyFont="1" applyAlignment="1">
      <alignment vertical="center"/>
    </xf>
    <xf numFmtId="0" fontId="17" fillId="0" borderId="2" xfId="0" applyFont="1" applyBorder="1" applyAlignment="1">
      <alignment vertical="center"/>
    </xf>
    <xf numFmtId="0" fontId="17" fillId="0" borderId="2" xfId="0" applyFont="1" applyBorder="1" applyAlignment="1">
      <alignment horizontal="center"/>
    </xf>
    <xf numFmtId="0" fontId="3" fillId="0" borderId="2" xfId="0" applyFont="1" applyBorder="1" applyAlignment="1">
      <alignment horizontal="left" vertical="top"/>
    </xf>
    <xf numFmtId="0" fontId="3" fillId="0" borderId="14" xfId="0" applyFont="1" applyBorder="1" applyAlignment="1">
      <alignment horizontal="left" vertical="top"/>
    </xf>
    <xf numFmtId="0" fontId="15" fillId="0" borderId="2" xfId="0" applyFont="1" applyBorder="1"/>
    <xf numFmtId="0" fontId="39" fillId="4" borderId="15" xfId="0" applyFont="1" applyFill="1" applyBorder="1" applyAlignment="1">
      <alignment vertical="center" wrapText="1"/>
    </xf>
    <xf numFmtId="0" fontId="24" fillId="4" borderId="9"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5" fillId="4" borderId="15"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 xfId="0" applyFont="1" applyFill="1" applyBorder="1" applyAlignment="1">
      <alignment horizontal="center" vertical="center"/>
    </xf>
    <xf numFmtId="0" fontId="16" fillId="5" borderId="6" xfId="0" applyFont="1" applyFill="1" applyBorder="1" applyAlignment="1">
      <alignment wrapText="1"/>
    </xf>
    <xf numFmtId="0" fontId="15" fillId="17" borderId="11" xfId="0" applyFont="1" applyFill="1" applyBorder="1" applyAlignment="1">
      <alignment horizontal="center" vertical="center" wrapText="1"/>
    </xf>
    <xf numFmtId="0" fontId="15" fillId="17" borderId="6" xfId="0" applyFont="1" applyFill="1" applyBorder="1" applyAlignment="1">
      <alignment horizontal="center" vertical="center" wrapText="1"/>
    </xf>
    <xf numFmtId="9" fontId="15" fillId="0" borderId="15" xfId="0" applyNumberFormat="1" applyFont="1" applyBorder="1" applyAlignment="1">
      <alignment vertical="center"/>
    </xf>
    <xf numFmtId="0" fontId="16" fillId="6" borderId="6" xfId="0" applyFont="1" applyFill="1" applyBorder="1" applyAlignment="1">
      <alignment wrapText="1"/>
    </xf>
    <xf numFmtId="9" fontId="15" fillId="0" borderId="11" xfId="0" applyNumberFormat="1" applyFont="1" applyBorder="1" applyAlignment="1">
      <alignment vertical="center"/>
    </xf>
    <xf numFmtId="0" fontId="24" fillId="0" borderId="0" xfId="0" applyFont="1" applyAlignment="1">
      <alignment horizontal="center" vertical="center"/>
    </xf>
    <xf numFmtId="0" fontId="24" fillId="4" borderId="11" xfId="0" applyFont="1" applyFill="1" applyBorder="1" applyAlignment="1">
      <alignment horizontal="center" vertical="center"/>
    </xf>
    <xf numFmtId="0" fontId="17" fillId="0" borderId="7" xfId="0" applyFont="1" applyBorder="1" applyAlignment="1">
      <alignment horizontal="center" vertical="center"/>
    </xf>
    <xf numFmtId="9" fontId="17" fillId="0" borderId="7" xfId="0" applyNumberFormat="1" applyFont="1" applyBorder="1" applyAlignment="1">
      <alignment vertical="center"/>
    </xf>
    <xf numFmtId="0" fontId="24" fillId="4" borderId="14" xfId="0" applyFont="1" applyFill="1" applyBorder="1" applyAlignment="1">
      <alignment horizontal="center" vertical="center"/>
    </xf>
    <xf numFmtId="0" fontId="17" fillId="0" borderId="8" xfId="0" applyFont="1" applyBorder="1" applyAlignment="1">
      <alignment horizontal="center" vertical="center"/>
    </xf>
    <xf numFmtId="0" fontId="41"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41" fillId="0" borderId="0" xfId="0" applyFont="1" applyAlignment="1">
      <alignment vertical="center"/>
    </xf>
    <xf numFmtId="0" fontId="15" fillId="0" borderId="0" xfId="0" applyFont="1" applyAlignment="1">
      <alignment vertical="center"/>
    </xf>
    <xf numFmtId="0" fontId="39" fillId="4" borderId="11" xfId="0" applyFont="1" applyFill="1" applyBorder="1" applyAlignment="1">
      <alignment horizontal="center" vertical="center" wrapText="1"/>
    </xf>
    <xf numFmtId="0" fontId="25" fillId="4" borderId="11" xfId="0" applyFont="1" applyFill="1" applyBorder="1" applyAlignment="1">
      <alignment horizontal="center" vertical="center"/>
    </xf>
    <xf numFmtId="0" fontId="14" fillId="4"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17" fillId="2" borderId="9" xfId="0" applyFont="1" applyFill="1" applyBorder="1" applyAlignment="1">
      <alignment horizontal="center" vertical="center"/>
    </xf>
    <xf numFmtId="0" fontId="26" fillId="5" borderId="15" xfId="0" applyFont="1" applyFill="1" applyBorder="1" applyAlignment="1">
      <alignment horizontal="center" vertical="center" wrapText="1"/>
    </xf>
    <xf numFmtId="0" fontId="17" fillId="2" borderId="15" xfId="0" applyFont="1" applyFill="1" applyBorder="1" applyAlignment="1">
      <alignment horizontal="center" vertical="center"/>
    </xf>
    <xf numFmtId="0" fontId="26" fillId="18" borderId="11" xfId="0" applyFont="1" applyFill="1" applyBorder="1" applyAlignment="1">
      <alignment horizontal="center" vertical="center" wrapText="1"/>
    </xf>
    <xf numFmtId="0" fontId="50" fillId="14" borderId="11"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3" fillId="0" borderId="14" xfId="0" applyFont="1" applyBorder="1" applyAlignment="1">
      <alignment horizontal="center" vertical="center" wrapText="1"/>
    </xf>
    <xf numFmtId="0" fontId="25" fillId="12" borderId="2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17" fillId="0" borderId="22" xfId="0" applyFont="1" applyBorder="1" applyAlignment="1">
      <alignment horizontal="center" vertical="center" wrapText="1"/>
    </xf>
    <xf numFmtId="0" fontId="29" fillId="0" borderId="11" xfId="1" applyBorder="1" applyAlignment="1">
      <alignment horizontal="center" vertical="center"/>
    </xf>
    <xf numFmtId="14" fontId="17" fillId="0" borderId="9" xfId="0" applyNumberFormat="1" applyFont="1" applyBorder="1" applyAlignment="1">
      <alignment horizontal="center" vertical="center" wrapText="1"/>
    </xf>
    <xf numFmtId="0" fontId="17" fillId="0" borderId="0" xfId="0" applyFont="1" applyAlignment="1">
      <alignment horizontal="center" vertical="center" wrapText="1"/>
    </xf>
    <xf numFmtId="0" fontId="17" fillId="14" borderId="11" xfId="0" applyFont="1" applyFill="1" applyBorder="1" applyAlignment="1">
      <alignment horizontal="center" vertical="center"/>
    </xf>
    <xf numFmtId="0" fontId="17" fillId="5" borderId="11" xfId="0" applyFont="1" applyFill="1" applyBorder="1" applyAlignment="1">
      <alignment horizontal="center" vertical="center" wrapText="1"/>
    </xf>
    <xf numFmtId="0" fontId="17" fillId="20" borderId="11" xfId="0" applyFont="1" applyFill="1" applyBorder="1" applyAlignment="1">
      <alignment horizontal="center" vertical="center" wrapText="1"/>
    </xf>
    <xf numFmtId="0" fontId="25" fillId="20" borderId="11" xfId="0" applyFont="1" applyFill="1" applyBorder="1" applyAlignment="1">
      <alignment horizontal="center" vertical="center" wrapText="1"/>
    </xf>
    <xf numFmtId="0" fontId="28" fillId="12" borderId="26" xfId="0" applyFont="1" applyFill="1" applyBorder="1" applyAlignment="1">
      <alignment horizontal="center" vertical="center" wrapText="1"/>
    </xf>
    <xf numFmtId="0" fontId="16" fillId="12" borderId="0" xfId="0" applyFont="1" applyFill="1" applyAlignment="1">
      <alignment horizontal="center" vertical="center" wrapText="1"/>
    </xf>
    <xf numFmtId="0" fontId="26" fillId="20" borderId="11" xfId="0" applyFont="1" applyFill="1" applyBorder="1" applyAlignment="1">
      <alignment horizontal="center" vertical="center" wrapText="1"/>
    </xf>
    <xf numFmtId="0" fontId="28" fillId="12" borderId="0" xfId="0" applyFont="1" applyFill="1" applyAlignment="1">
      <alignment horizontal="center" vertical="center" wrapText="1"/>
    </xf>
    <xf numFmtId="0" fontId="17"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14" borderId="11"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50" fillId="0" borderId="11" xfId="0" applyFont="1" applyBorder="1" applyAlignment="1">
      <alignment horizontal="center" vertical="center" wrapText="1"/>
    </xf>
    <xf numFmtId="0" fontId="16" fillId="9" borderId="17" xfId="0" applyFont="1" applyFill="1" applyBorder="1" applyAlignment="1">
      <alignment horizontal="center" vertical="center" wrapText="1"/>
    </xf>
    <xf numFmtId="0" fontId="16" fillId="9" borderId="18"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12" xfId="0" applyFont="1" applyFill="1" applyBorder="1" applyAlignment="1">
      <alignment horizontal="center" vertical="center" wrapText="1"/>
    </xf>
    <xf numFmtId="0" fontId="30" fillId="13" borderId="0" xfId="0" applyFont="1" applyFill="1" applyAlignment="1">
      <alignment horizontal="center" vertical="center" wrapText="1"/>
    </xf>
    <xf numFmtId="0" fontId="30" fillId="13" borderId="16" xfId="0"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24" fillId="15" borderId="22" xfId="0" applyFont="1" applyFill="1" applyBorder="1" applyAlignment="1">
      <alignment horizontal="center" vertical="center" wrapText="1"/>
    </xf>
    <xf numFmtId="0" fontId="24" fillId="15" borderId="14" xfId="0" applyFont="1" applyFill="1" applyBorder="1" applyAlignment="1">
      <alignment horizontal="center" vertical="center" wrapText="1"/>
    </xf>
    <xf numFmtId="0" fontId="24" fillId="15" borderId="15" xfId="0" applyFont="1" applyFill="1" applyBorder="1" applyAlignment="1">
      <alignment horizontal="center" vertical="center" wrapText="1"/>
    </xf>
    <xf numFmtId="0" fontId="24" fillId="15" borderId="16" xfId="0" applyFont="1" applyFill="1" applyBorder="1" applyAlignment="1">
      <alignment horizontal="center" vertical="center" wrapText="1"/>
    </xf>
    <xf numFmtId="0" fontId="3" fillId="0" borderId="14" xfId="0" applyFont="1" applyBorder="1" applyAlignment="1">
      <alignment horizontal="center" vertical="center" wrapText="1"/>
    </xf>
    <xf numFmtId="0" fontId="26" fillId="0" borderId="11"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25" fillId="12" borderId="9"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22"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25" fillId="12" borderId="3" xfId="0" applyFont="1" applyFill="1" applyBorder="1" applyAlignment="1">
      <alignment horizontal="center" vertical="center" wrapText="1"/>
    </xf>
    <xf numFmtId="0" fontId="25" fillId="12" borderId="14" xfId="0" applyFont="1" applyFill="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14" borderId="2"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32" fillId="0" borderId="14" xfId="0" applyFont="1" applyBorder="1" applyAlignment="1">
      <alignment vertical="center" wrapText="1"/>
    </xf>
    <xf numFmtId="0" fontId="32"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5" fillId="12" borderId="7"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5" fillId="12" borderId="1" xfId="0" applyFont="1" applyFill="1" applyBorder="1" applyAlignment="1">
      <alignment horizontal="center" vertical="center" wrapText="1"/>
    </xf>
    <xf numFmtId="0" fontId="3" fillId="0" borderId="15"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24" fillId="15" borderId="11" xfId="0" applyFont="1" applyFill="1" applyBorder="1" applyAlignment="1">
      <alignment horizontal="center" vertical="center" wrapText="1"/>
    </xf>
    <xf numFmtId="0" fontId="17" fillId="0" borderId="22" xfId="0" applyFont="1" applyBorder="1" applyAlignment="1">
      <alignment horizontal="center" vertical="center" wrapText="1"/>
    </xf>
    <xf numFmtId="0" fontId="32"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3" fillId="3" borderId="4" xfId="0" applyFont="1" applyFill="1" applyBorder="1" applyAlignment="1">
      <alignment horizontal="center" vertical="center"/>
    </xf>
    <xf numFmtId="0" fontId="18" fillId="0" borderId="5" xfId="0" applyFont="1" applyBorder="1"/>
    <xf numFmtId="0" fontId="13" fillId="3" borderId="5" xfId="0" applyFont="1" applyFill="1" applyBorder="1" applyAlignment="1">
      <alignment horizontal="center" vertical="center"/>
    </xf>
    <xf numFmtId="0" fontId="18" fillId="0" borderId="6" xfId="0" applyFont="1" applyBorder="1"/>
    <xf numFmtId="0" fontId="13" fillId="7" borderId="4" xfId="0" applyFont="1" applyFill="1" applyBorder="1" applyAlignment="1">
      <alignment horizontal="center" vertical="center"/>
    </xf>
    <xf numFmtId="0" fontId="13" fillId="7" borderId="8" xfId="0" applyFont="1" applyFill="1" applyBorder="1" applyAlignment="1">
      <alignment horizontal="center" vertical="center"/>
    </xf>
    <xf numFmtId="0" fontId="13" fillId="4" borderId="7" xfId="0" applyFont="1" applyFill="1" applyBorder="1" applyAlignment="1">
      <alignment horizontal="center" vertical="center"/>
    </xf>
    <xf numFmtId="0" fontId="18" fillId="0" borderId="8" xfId="0" applyFont="1" applyBorder="1"/>
    <xf numFmtId="0" fontId="18" fillId="0" borderId="9" xfId="0" applyFont="1" applyBorder="1"/>
    <xf numFmtId="0" fontId="13" fillId="4" borderId="8" xfId="0" applyFont="1" applyFill="1" applyBorder="1" applyAlignment="1">
      <alignment horizontal="center" vertical="center"/>
    </xf>
    <xf numFmtId="0" fontId="16" fillId="8" borderId="7" xfId="0" applyFont="1" applyFill="1" applyBorder="1" applyAlignment="1">
      <alignment horizontal="center" vertical="center"/>
    </xf>
    <xf numFmtId="0" fontId="3" fillId="0" borderId="9" xfId="0" applyFont="1" applyBorder="1"/>
    <xf numFmtId="0" fontId="24" fillId="0" borderId="1" xfId="0" applyFont="1" applyBorder="1" applyAlignment="1">
      <alignment vertical="center"/>
    </xf>
    <xf numFmtId="0" fontId="3" fillId="0" borderId="2" xfId="0" applyFont="1" applyBorder="1"/>
    <xf numFmtId="0" fontId="24" fillId="0" borderId="2" xfId="0" applyFont="1" applyBorder="1" applyAlignment="1">
      <alignment vertical="center"/>
    </xf>
    <xf numFmtId="0" fontId="3" fillId="0" borderId="3" xfId="0" applyFont="1" applyBorder="1"/>
    <xf numFmtId="0" fontId="3" fillId="0" borderId="12" xfId="0" applyFont="1" applyBorder="1"/>
    <xf numFmtId="0" fontId="15" fillId="0" borderId="0" xfId="0" applyFont="1"/>
    <xf numFmtId="0" fontId="24" fillId="0" borderId="0" xfId="0" applyFont="1" applyAlignment="1">
      <alignment vertical="center"/>
    </xf>
    <xf numFmtId="0" fontId="3" fillId="0" borderId="16" xfId="0" applyFont="1" applyBorder="1"/>
    <xf numFmtId="0" fontId="3" fillId="0" borderId="4" xfId="0" applyFont="1" applyBorder="1"/>
    <xf numFmtId="0" fontId="3" fillId="0" borderId="5" xfId="0" applyFont="1" applyBorder="1"/>
    <xf numFmtId="0" fontId="24" fillId="0" borderId="5" xfId="0" applyFont="1" applyBorder="1" applyAlignment="1">
      <alignment vertical="center"/>
    </xf>
    <xf numFmtId="0" fontId="3" fillId="0" borderId="6" xfId="0" applyFont="1" applyBorder="1"/>
    <xf numFmtId="0" fontId="22" fillId="0" borderId="1" xfId="0" applyFont="1" applyBorder="1" applyAlignment="1">
      <alignment horizontal="center" vertical="center" wrapText="1"/>
    </xf>
    <xf numFmtId="0" fontId="18" fillId="0" borderId="2" xfId="0" applyFont="1" applyBorder="1"/>
    <xf numFmtId="0" fontId="18" fillId="0" borderId="3" xfId="0" applyFont="1" applyBorder="1"/>
    <xf numFmtId="0" fontId="18" fillId="0" borderId="12" xfId="0" applyFont="1" applyBorder="1"/>
    <xf numFmtId="0" fontId="20" fillId="0" borderId="0" xfId="0" applyFont="1"/>
    <xf numFmtId="0" fontId="18" fillId="0" borderId="16" xfId="0" applyFont="1" applyBorder="1"/>
    <xf numFmtId="0" fontId="18" fillId="0" borderId="4" xfId="0" applyFont="1" applyBorder="1"/>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9" fillId="0" borderId="7" xfId="0" applyFont="1" applyBorder="1" applyAlignment="1">
      <alignment horizontal="center" vertical="center"/>
    </xf>
    <xf numFmtId="9" fontId="19" fillId="0" borderId="7" xfId="0" applyNumberFormat="1" applyFont="1" applyBorder="1" applyAlignment="1">
      <alignment horizontal="center" vertical="center"/>
    </xf>
    <xf numFmtId="0" fontId="29" fillId="0" borderId="11" xfId="1" applyBorder="1" applyAlignment="1">
      <alignment horizontal="center" vertical="center"/>
    </xf>
    <xf numFmtId="0" fontId="3" fillId="0" borderId="11" xfId="0" applyFont="1" applyBorder="1" applyAlignment="1">
      <alignment horizontal="center" vertical="center"/>
    </xf>
    <xf numFmtId="9" fontId="17" fillId="0" borderId="1" xfId="0" applyNumberFormat="1" applyFont="1" applyBorder="1" applyAlignment="1">
      <alignment horizontal="center" vertical="center"/>
    </xf>
    <xf numFmtId="9" fontId="17" fillId="0" borderId="3" xfId="0" applyNumberFormat="1" applyFont="1" applyBorder="1" applyAlignment="1">
      <alignment horizontal="center" vertical="center"/>
    </xf>
    <xf numFmtId="9" fontId="17" fillId="0" borderId="12" xfId="0" applyNumberFormat="1" applyFont="1" applyBorder="1" applyAlignment="1">
      <alignment horizontal="center" vertical="center"/>
    </xf>
    <xf numFmtId="9" fontId="17" fillId="0" borderId="16" xfId="0" applyNumberFormat="1" applyFont="1" applyBorder="1" applyAlignment="1">
      <alignment horizontal="center" vertical="center"/>
    </xf>
    <xf numFmtId="9" fontId="17" fillId="0" borderId="4" xfId="0" applyNumberFormat="1" applyFont="1" applyBorder="1" applyAlignment="1">
      <alignment horizontal="center" vertical="center"/>
    </xf>
    <xf numFmtId="9" fontId="17" fillId="0" borderId="6" xfId="0" applyNumberFormat="1" applyFont="1" applyBorder="1" applyAlignment="1">
      <alignment horizontal="center" vertical="center"/>
    </xf>
    <xf numFmtId="0" fontId="30" fillId="13" borderId="11"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21" fillId="0" borderId="7" xfId="0" applyFont="1" applyBorder="1" applyAlignment="1">
      <alignment vertical="center"/>
    </xf>
    <xf numFmtId="0" fontId="19" fillId="0" borderId="7" xfId="0" applyFont="1" applyBorder="1" applyAlignment="1">
      <alignment horizontal="justify" vertical="center"/>
    </xf>
    <xf numFmtId="0" fontId="18" fillId="0" borderId="8" xfId="0" applyFont="1" applyBorder="1" applyAlignment="1">
      <alignment horizontal="justify"/>
    </xf>
    <xf numFmtId="0" fontId="18" fillId="0" borderId="9" xfId="0" applyFont="1" applyBorder="1" applyAlignment="1">
      <alignment horizontal="justify"/>
    </xf>
    <xf numFmtId="0" fontId="19" fillId="0" borderId="7" xfId="0" applyFont="1" applyBorder="1" applyAlignment="1">
      <alignment horizontal="justify" vertical="center" wrapText="1"/>
    </xf>
    <xf numFmtId="0" fontId="23" fillId="0" borderId="7" xfId="0" applyFont="1" applyBorder="1" applyAlignment="1">
      <alignment horizontal="justify" vertical="center"/>
    </xf>
    <xf numFmtId="0" fontId="23" fillId="0" borderId="8" xfId="0" applyFont="1" applyBorder="1" applyAlignment="1">
      <alignment horizontal="justify" vertical="center"/>
    </xf>
    <xf numFmtId="0" fontId="21" fillId="0" borderId="8" xfId="0" applyFont="1" applyBorder="1" applyAlignment="1">
      <alignment vertical="center"/>
    </xf>
    <xf numFmtId="9" fontId="17" fillId="0" borderId="11" xfId="0" applyNumberFormat="1" applyFont="1" applyBorder="1" applyAlignment="1">
      <alignment horizontal="center" vertical="center"/>
    </xf>
    <xf numFmtId="9" fontId="17" fillId="0" borderId="9" xfId="0" applyNumberFormat="1" applyFont="1" applyBorder="1" applyAlignment="1">
      <alignment horizontal="center" vertical="center"/>
    </xf>
    <xf numFmtId="0" fontId="3" fillId="0" borderId="11" xfId="0" applyFont="1" applyBorder="1"/>
    <xf numFmtId="14" fontId="17" fillId="0" borderId="11" xfId="0" applyNumberFormat="1"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33" fillId="0" borderId="11" xfId="0" applyFont="1" applyBorder="1" applyAlignment="1">
      <alignment horizontal="center" vertical="center" wrapText="1"/>
    </xf>
    <xf numFmtId="9" fontId="17" fillId="0" borderId="2" xfId="0" applyNumberFormat="1" applyFont="1" applyBorder="1" applyAlignment="1">
      <alignment horizontal="center" vertical="center"/>
    </xf>
    <xf numFmtId="9" fontId="17" fillId="0" borderId="0" xfId="0" applyNumberFormat="1" applyFont="1" applyAlignment="1">
      <alignment horizontal="center" vertical="center"/>
    </xf>
    <xf numFmtId="9" fontId="17" fillId="0" borderId="5" xfId="0" applyNumberFormat="1" applyFont="1" applyBorder="1" applyAlignment="1">
      <alignment horizontal="center" vertical="center"/>
    </xf>
    <xf numFmtId="0" fontId="25" fillId="12" borderId="6"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25" fillId="12" borderId="2" xfId="0" applyFont="1" applyFill="1" applyBorder="1" applyAlignment="1">
      <alignment horizontal="center" vertical="center" wrapText="1"/>
    </xf>
    <xf numFmtId="0" fontId="30" fillId="13" borderId="7" xfId="0" applyFont="1" applyFill="1" applyBorder="1" applyAlignment="1">
      <alignment horizontal="center" vertical="center" wrapText="1"/>
    </xf>
    <xf numFmtId="14" fontId="17" fillId="0" borderId="9" xfId="0" applyNumberFormat="1" applyFont="1" applyBorder="1" applyAlignment="1">
      <alignment horizontal="center" vertical="center" wrapText="1"/>
    </xf>
    <xf numFmtId="0" fontId="11" fillId="13" borderId="10" xfId="0" applyFont="1" applyFill="1" applyBorder="1" applyAlignment="1">
      <alignment horizontal="center" vertical="center" wrapText="1"/>
    </xf>
    <xf numFmtId="0" fontId="18" fillId="0" borderId="10" xfId="0" applyFont="1" applyBorder="1" applyAlignment="1">
      <alignment vertical="center"/>
    </xf>
    <xf numFmtId="0" fontId="18" fillId="0" borderId="10"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11" xfId="0" applyFont="1" applyFill="1" applyBorder="1" applyAlignment="1">
      <alignment horizontal="center" vertical="center"/>
    </xf>
    <xf numFmtId="0" fontId="12" fillId="13" borderId="23" xfId="0" applyFont="1" applyFill="1" applyBorder="1" applyAlignment="1">
      <alignment horizontal="center" vertical="center"/>
    </xf>
    <xf numFmtId="0" fontId="11" fillId="13" borderId="21" xfId="0" applyFont="1" applyFill="1" applyBorder="1" applyAlignment="1">
      <alignment horizontal="center" vertical="center"/>
    </xf>
    <xf numFmtId="0" fontId="14" fillId="11" borderId="1"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1" fillId="13" borderId="2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11" borderId="14" xfId="0" applyFont="1" applyFill="1" applyBorder="1" applyAlignment="1">
      <alignment horizontal="center" vertical="center"/>
    </xf>
    <xf numFmtId="0" fontId="19" fillId="0" borderId="10" xfId="0" applyFont="1" applyBorder="1" applyAlignment="1">
      <alignment horizontal="center" vertical="center" wrapText="1"/>
    </xf>
    <xf numFmtId="0" fontId="14" fillId="11" borderId="11" xfId="0" applyFont="1" applyFill="1" applyBorder="1" applyAlignment="1">
      <alignment horizontal="center" vertical="center" wrapText="1"/>
    </xf>
    <xf numFmtId="0" fontId="2" fillId="0" borderId="19" xfId="0" applyFont="1" applyBorder="1" applyAlignment="1">
      <alignment horizontal="center"/>
    </xf>
    <xf numFmtId="0" fontId="27" fillId="0" borderId="10" xfId="0" applyFont="1" applyBorder="1" applyAlignment="1">
      <alignment horizontal="center" vertical="center" wrapText="1"/>
    </xf>
    <xf numFmtId="0" fontId="28" fillId="0" borderId="19" xfId="0" applyFont="1" applyBorder="1" applyAlignment="1">
      <alignment horizontal="left" vertical="center" wrapText="1"/>
    </xf>
    <xf numFmtId="0" fontId="28" fillId="0" borderId="20" xfId="0" applyFont="1" applyBorder="1" applyAlignment="1">
      <alignment horizontal="right" vertical="center" wrapText="1"/>
    </xf>
    <xf numFmtId="0" fontId="27" fillId="0" borderId="10" xfId="0" applyFont="1" applyBorder="1" applyAlignment="1">
      <alignment horizontal="center" vertical="center"/>
    </xf>
    <xf numFmtId="0" fontId="13" fillId="4" borderId="1" xfId="0" applyFont="1" applyFill="1" applyBorder="1" applyAlignment="1">
      <alignment horizontal="center" vertical="center" wrapText="1"/>
    </xf>
    <xf numFmtId="0" fontId="14" fillId="11" borderId="9" xfId="0" applyFont="1" applyFill="1" applyBorder="1" applyAlignment="1">
      <alignment horizontal="center" vertical="center"/>
    </xf>
    <xf numFmtId="0" fontId="14" fillId="4" borderId="0" xfId="0" applyFont="1" applyFill="1" applyAlignment="1">
      <alignment horizontal="center" vertical="center" wrapText="1"/>
    </xf>
    <xf numFmtId="0" fontId="13" fillId="4" borderId="1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24" fillId="15" borderId="13"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3" xfId="0" applyFont="1" applyFill="1" applyBorder="1" applyAlignment="1">
      <alignment horizontal="center" vertical="center" wrapText="1"/>
    </xf>
    <xf numFmtId="0" fontId="24" fillId="15" borderId="6" xfId="0" applyFont="1" applyFill="1" applyBorder="1" applyAlignment="1">
      <alignment horizontal="center" vertical="center" wrapText="1"/>
    </xf>
    <xf numFmtId="0" fontId="33" fillId="0" borderId="14" xfId="0" applyFont="1" applyBorder="1" applyAlignment="1">
      <alignment horizontal="center" vertical="center" wrapText="1"/>
    </xf>
    <xf numFmtId="0" fontId="26" fillId="0" borderId="15" xfId="0" applyFont="1" applyBorder="1" applyAlignment="1">
      <alignment horizontal="center" vertical="center"/>
    </xf>
    <xf numFmtId="9" fontId="17" fillId="0" borderId="15" xfId="0" applyNumberFormat="1" applyFont="1" applyBorder="1" applyAlignment="1">
      <alignment horizontal="center" vertical="center"/>
    </xf>
    <xf numFmtId="0" fontId="26" fillId="0" borderId="14" xfId="0" applyFont="1" applyBorder="1" applyAlignment="1">
      <alignment horizontal="center" vertical="center"/>
    </xf>
    <xf numFmtId="0" fontId="25" fillId="12" borderId="16" xfId="0" applyFont="1" applyFill="1" applyBorder="1" applyAlignment="1">
      <alignment horizontal="center" vertical="center" wrapText="1"/>
    </xf>
    <xf numFmtId="0" fontId="24" fillId="12" borderId="11"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15" fillId="0" borderId="14" xfId="0" applyFont="1" applyBorder="1" applyAlignment="1">
      <alignment horizontal="center" vertical="center" wrapText="1"/>
    </xf>
    <xf numFmtId="0" fontId="34" fillId="0" borderId="9" xfId="0" applyFont="1" applyBorder="1" applyAlignment="1">
      <alignment horizontal="center" vertical="center" wrapText="1"/>
    </xf>
    <xf numFmtId="0" fontId="31" fillId="13" borderId="11"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17" fillId="0" borderId="7" xfId="0" applyFont="1" applyBorder="1" applyAlignment="1">
      <alignment horizontal="center" vertical="center" wrapText="1"/>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24" fillId="15" borderId="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24" fillId="15" borderId="25" xfId="0" applyFont="1" applyFill="1" applyBorder="1" applyAlignment="1">
      <alignment horizontal="center" vertical="center" wrapText="1"/>
    </xf>
    <xf numFmtId="14" fontId="17" fillId="0" borderId="1"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14" fontId="17" fillId="0" borderId="3" xfId="0" applyNumberFormat="1" applyFont="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0" fontId="29" fillId="0" borderId="14" xfId="1" applyBorder="1" applyAlignment="1">
      <alignment horizontal="center" vertical="center"/>
    </xf>
    <xf numFmtId="0" fontId="29" fillId="0" borderId="15" xfId="1" applyBorder="1" applyAlignment="1">
      <alignment horizontal="center" vertical="center"/>
    </xf>
    <xf numFmtId="0" fontId="35" fillId="15" borderId="11" xfId="0" applyFont="1" applyFill="1" applyBorder="1" applyAlignment="1">
      <alignment horizontal="center" vertical="center" wrapText="1"/>
    </xf>
    <xf numFmtId="0" fontId="35" fillId="15" borderId="14" xfId="0" applyFont="1" applyFill="1" applyBorder="1" applyAlignment="1">
      <alignment horizontal="center" vertical="center" wrapText="1"/>
    </xf>
    <xf numFmtId="0" fontId="24" fillId="15" borderId="8" xfId="0" applyFont="1" applyFill="1" applyBorder="1" applyAlignment="1">
      <alignment horizontal="center" vertical="center" wrapText="1"/>
    </xf>
    <xf numFmtId="0" fontId="15"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24" fillId="15" borderId="0" xfId="0" applyFont="1" applyFill="1" applyAlignment="1">
      <alignment horizontal="center" vertical="center" wrapText="1"/>
    </xf>
    <xf numFmtId="0" fontId="25" fillId="12" borderId="0" xfId="0" applyFont="1" applyFill="1" applyAlignment="1">
      <alignment horizontal="center" vertical="center" wrapText="1"/>
    </xf>
    <xf numFmtId="0" fontId="26" fillId="0" borderId="7" xfId="0" applyFont="1" applyBorder="1" applyAlignment="1">
      <alignment vertical="center"/>
    </xf>
    <xf numFmtId="0" fontId="3" fillId="0" borderId="8" xfId="0" applyFont="1" applyBorder="1"/>
    <xf numFmtId="0" fontId="26" fillId="0" borderId="8" xfId="0" applyFont="1" applyBorder="1" applyAlignment="1">
      <alignment vertical="center"/>
    </xf>
    <xf numFmtId="0" fontId="26" fillId="0" borderId="9" xfId="0" applyFont="1" applyBorder="1" applyAlignment="1">
      <alignment vertical="center"/>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7" fillId="0" borderId="7" xfId="0" applyFont="1" applyBorder="1" applyAlignment="1">
      <alignment horizontal="justify" vertical="center"/>
    </xf>
    <xf numFmtId="0" fontId="3" fillId="0" borderId="8" xfId="0" applyFont="1" applyBorder="1" applyAlignment="1">
      <alignment horizontal="justify"/>
    </xf>
    <xf numFmtId="0" fontId="3" fillId="0" borderId="9" xfId="0" applyFont="1" applyBorder="1" applyAlignment="1">
      <alignment horizontal="justify"/>
    </xf>
    <xf numFmtId="0" fontId="17" fillId="0" borderId="7" xfId="0" applyFont="1" applyBorder="1" applyAlignment="1">
      <alignment horizontal="justify" vertical="center" wrapText="1"/>
    </xf>
    <xf numFmtId="0" fontId="41" fillId="0" borderId="7" xfId="0" applyFont="1" applyBorder="1" applyAlignment="1">
      <alignment horizontal="justify" vertical="center"/>
    </xf>
    <xf numFmtId="0" fontId="41" fillId="0" borderId="8" xfId="0" applyFont="1" applyBorder="1" applyAlignment="1">
      <alignment horizontal="justify" vertical="center"/>
    </xf>
    <xf numFmtId="0" fontId="41" fillId="0" borderId="9" xfId="0" applyFont="1" applyBorder="1" applyAlignment="1">
      <alignment horizontal="justify" vertical="center"/>
    </xf>
    <xf numFmtId="0" fontId="24" fillId="7" borderId="7" xfId="0" applyFont="1" applyFill="1" applyBorder="1" applyAlignment="1">
      <alignment horizontal="center" vertical="center"/>
    </xf>
    <xf numFmtId="0" fontId="24" fillId="7" borderId="8" xfId="0" applyFont="1" applyFill="1" applyBorder="1" applyAlignment="1">
      <alignment horizontal="center" vertical="center"/>
    </xf>
    <xf numFmtId="0" fontId="24" fillId="7" borderId="9" xfId="0" applyFont="1" applyFill="1" applyBorder="1" applyAlignment="1">
      <alignment horizontal="center" vertical="center"/>
    </xf>
    <xf numFmtId="0" fontId="24" fillId="4" borderId="7" xfId="0" applyFont="1" applyFill="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12" xfId="0" applyFont="1" applyBorder="1" applyAlignment="1">
      <alignment horizontal="center" vertical="center"/>
    </xf>
    <xf numFmtId="0" fontId="41" fillId="0" borderId="0" xfId="0" applyFont="1" applyAlignment="1">
      <alignment horizontal="center" vertical="center"/>
    </xf>
    <xf numFmtId="0" fontId="41" fillId="0" borderId="16"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3" fillId="0" borderId="0" xfId="0" applyFont="1"/>
    <xf numFmtId="0" fontId="16" fillId="0" borderId="7" xfId="0" applyFont="1" applyBorder="1" applyAlignment="1">
      <alignment horizontal="center" vertical="center" wrapText="1"/>
    </xf>
    <xf numFmtId="0" fontId="3" fillId="0" borderId="8" xfId="0" applyFont="1" applyBorder="1" applyAlignment="1">
      <alignment wrapText="1"/>
    </xf>
    <xf numFmtId="0" fontId="3" fillId="0" borderId="9" xfId="0" applyFont="1" applyBorder="1" applyAlignment="1">
      <alignment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3" fontId="17" fillId="0" borderId="7"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9" xfId="0" applyNumberFormat="1" applyFont="1" applyBorder="1" applyAlignment="1">
      <alignment horizontal="center" vertical="center"/>
    </xf>
    <xf numFmtId="0" fontId="24" fillId="3" borderId="4" xfId="0" applyFont="1" applyFill="1" applyBorder="1" applyAlignment="1">
      <alignment horizontal="center" vertical="center"/>
    </xf>
    <xf numFmtId="0" fontId="16" fillId="0" borderId="8" xfId="0" applyFont="1" applyBorder="1" applyAlignment="1">
      <alignment horizontal="center" vertical="center" wrapText="1"/>
    </xf>
    <xf numFmtId="0" fontId="17" fillId="0" borderId="15" xfId="0" applyFont="1" applyBorder="1" applyAlignment="1">
      <alignment horizontal="center" vertical="center"/>
    </xf>
    <xf numFmtId="3" fontId="17" fillId="0" borderId="4"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6" xfId="0" applyNumberFormat="1" applyFont="1" applyBorder="1" applyAlignment="1">
      <alignment horizontal="center" vertical="center"/>
    </xf>
    <xf numFmtId="0" fontId="24" fillId="3" borderId="7" xfId="0" applyFont="1" applyFill="1" applyBorder="1" applyAlignment="1">
      <alignment horizontal="center" vertical="center"/>
    </xf>
    <xf numFmtId="0" fontId="24" fillId="4" borderId="1" xfId="0" applyFont="1" applyFill="1" applyBorder="1" applyAlignment="1">
      <alignment horizontal="center" vertical="center"/>
    </xf>
    <xf numFmtId="0" fontId="16" fillId="0" borderId="11" xfId="0" applyFont="1" applyBorder="1" applyAlignment="1">
      <alignment horizontal="center" vertical="center" wrapText="1"/>
    </xf>
    <xf numFmtId="0" fontId="3" fillId="0" borderId="11" xfId="0" applyFont="1" applyBorder="1" applyAlignment="1">
      <alignment horizontal="center"/>
    </xf>
    <xf numFmtId="0" fontId="15" fillId="0" borderId="11" xfId="0" applyFont="1" applyBorder="1" applyAlignment="1">
      <alignment horizont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7" fillId="14" borderId="11" xfId="0" applyFont="1" applyFill="1" applyBorder="1" applyAlignment="1">
      <alignment horizontal="center" vertical="center"/>
    </xf>
    <xf numFmtId="9" fontId="17" fillId="0" borderId="7" xfId="0" applyNumberFormat="1" applyFont="1" applyBorder="1" applyAlignment="1">
      <alignment horizontal="center" vertical="center"/>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0" borderId="3" xfId="0" applyFont="1" applyBorder="1" applyAlignment="1">
      <alignment vertical="center"/>
    </xf>
    <xf numFmtId="0" fontId="24" fillId="0" borderId="12" xfId="0" applyFont="1" applyBorder="1" applyAlignment="1">
      <alignment vertical="center"/>
    </xf>
    <xf numFmtId="0" fontId="24" fillId="0" borderId="16" xfId="0" applyFont="1" applyBorder="1" applyAlignment="1">
      <alignment vertical="center"/>
    </xf>
    <xf numFmtId="0" fontId="24" fillId="0" borderId="4" xfId="0" applyFont="1" applyBorder="1" applyAlignment="1">
      <alignment vertical="center"/>
    </xf>
    <xf numFmtId="0" fontId="24" fillId="0" borderId="6" xfId="0" applyFont="1" applyBorder="1" applyAlignment="1">
      <alignment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2" xfId="0" applyFont="1" applyBorder="1" applyAlignment="1">
      <alignment horizontal="center"/>
    </xf>
    <xf numFmtId="0" fontId="15" fillId="0" borderId="0" xfId="0" applyFont="1" applyAlignment="1">
      <alignment horizontal="center"/>
    </xf>
    <xf numFmtId="0" fontId="3" fillId="0" borderId="16"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7" fillId="0" borderId="3" xfId="0" applyFont="1" applyBorder="1" applyAlignment="1">
      <alignment horizontal="center" vertical="center" wrapText="1"/>
    </xf>
    <xf numFmtId="0" fontId="37" fillId="0" borderId="6" xfId="0" applyFont="1" applyBorder="1" applyAlignment="1">
      <alignment horizontal="center" vertical="center" wrapText="1"/>
    </xf>
    <xf numFmtId="9" fontId="15" fillId="0" borderId="21" xfId="0" applyNumberFormat="1" applyFont="1" applyBorder="1" applyAlignment="1">
      <alignment horizontal="center" vertical="center"/>
    </xf>
    <xf numFmtId="9" fontId="15" fillId="0" borderId="34" xfId="0" applyNumberFormat="1" applyFont="1" applyBorder="1" applyAlignment="1">
      <alignment horizontal="center" vertical="center"/>
    </xf>
    <xf numFmtId="9" fontId="15" fillId="0" borderId="4" xfId="0" applyNumberFormat="1" applyFont="1" applyBorder="1" applyAlignment="1">
      <alignment horizontal="center" vertical="center"/>
    </xf>
    <xf numFmtId="9" fontId="15" fillId="0" borderId="6" xfId="0" applyNumberFormat="1" applyFont="1" applyBorder="1" applyAlignment="1">
      <alignment horizontal="center" vertical="center"/>
    </xf>
    <xf numFmtId="0" fontId="29" fillId="0" borderId="1" xfId="1" applyBorder="1" applyAlignment="1">
      <alignment horizontal="center" vertical="center" wrapText="1"/>
    </xf>
    <xf numFmtId="0" fontId="29" fillId="0" borderId="2" xfId="1" applyBorder="1" applyAlignment="1">
      <alignment horizontal="center" vertical="center" wrapText="1"/>
    </xf>
    <xf numFmtId="0" fontId="29" fillId="0" borderId="3" xfId="1" applyBorder="1" applyAlignment="1">
      <alignment horizontal="center" vertical="center" wrapText="1"/>
    </xf>
    <xf numFmtId="0" fontId="29" fillId="0" borderId="4" xfId="1" applyBorder="1" applyAlignment="1">
      <alignment horizontal="center" vertical="center" wrapText="1"/>
    </xf>
    <xf numFmtId="0" fontId="29" fillId="0" borderId="5" xfId="1" applyBorder="1" applyAlignment="1">
      <alignment horizontal="center" vertical="center" wrapText="1"/>
    </xf>
    <xf numFmtId="0" fontId="29" fillId="0" borderId="6" xfId="1" applyBorder="1" applyAlignment="1">
      <alignment horizontal="center" vertical="center" wrapText="1"/>
    </xf>
    <xf numFmtId="0" fontId="29" fillId="0" borderId="14" xfId="1" applyBorder="1" applyAlignment="1">
      <alignment horizontal="center" vertical="center" wrapText="1"/>
    </xf>
    <xf numFmtId="0" fontId="29" fillId="0" borderId="15" xfId="1" applyBorder="1" applyAlignment="1">
      <alignment horizontal="center" vertical="center" wrapText="1"/>
    </xf>
    <xf numFmtId="0" fontId="16" fillId="0" borderId="22" xfId="0" applyFont="1" applyBorder="1" applyAlignment="1">
      <alignment vertical="center" wrapText="1"/>
    </xf>
    <xf numFmtId="0" fontId="16" fillId="0" borderId="15" xfId="0" applyFont="1" applyBorder="1" applyAlignment="1">
      <alignment vertical="center" wrapText="1"/>
    </xf>
    <xf numFmtId="0" fontId="37" fillId="0" borderId="1" xfId="0" applyFont="1" applyBorder="1" applyAlignment="1">
      <alignment wrapText="1"/>
    </xf>
    <xf numFmtId="0" fontId="37" fillId="0" borderId="2" xfId="0" applyFont="1" applyBorder="1" applyAlignment="1">
      <alignment wrapText="1"/>
    </xf>
    <xf numFmtId="0" fontId="37" fillId="0" borderId="3" xfId="0" applyFont="1" applyBorder="1" applyAlignment="1">
      <alignment wrapText="1"/>
    </xf>
    <xf numFmtId="0" fontId="37" fillId="0" borderId="4" xfId="0" applyFont="1" applyBorder="1" applyAlignment="1">
      <alignment wrapText="1"/>
    </xf>
    <xf numFmtId="0" fontId="37" fillId="0" borderId="5" xfId="0" applyFont="1" applyBorder="1" applyAlignment="1">
      <alignment wrapText="1"/>
    </xf>
    <xf numFmtId="0" fontId="37" fillId="0" borderId="6" xfId="0" applyFont="1" applyBorder="1" applyAlignment="1">
      <alignment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 xfId="0" applyFont="1" applyBorder="1" applyAlignment="1">
      <alignment vertical="center" wrapText="1" readingOrder="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38"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12" xfId="0" applyFont="1" applyBorder="1" applyAlignment="1">
      <alignment horizontal="left" vertical="center" wrapText="1"/>
    </xf>
    <xf numFmtId="0" fontId="37" fillId="0" borderId="0" xfId="0" applyFont="1" applyAlignment="1">
      <alignment horizontal="left" vertical="center" wrapText="1"/>
    </xf>
    <xf numFmtId="0" fontId="37" fillId="0" borderId="16" xfId="0" applyFont="1" applyBorder="1" applyAlignment="1">
      <alignment horizontal="left" vertical="center" wrapText="1"/>
    </xf>
    <xf numFmtId="0" fontId="37" fillId="0" borderId="0" xfId="0" applyFont="1" applyAlignment="1">
      <alignment horizontal="center" vertical="center" wrapText="1"/>
    </xf>
    <xf numFmtId="0" fontId="37" fillId="0" borderId="13"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16" fillId="0" borderId="11" xfId="0" applyFont="1" applyBorder="1" applyAlignment="1">
      <alignment vertical="center" wrapText="1"/>
    </xf>
    <xf numFmtId="0" fontId="37" fillId="0" borderId="11" xfId="0" applyFont="1" applyBorder="1" applyAlignment="1">
      <alignment horizontal="left" vertical="center" wrapText="1"/>
    </xf>
    <xf numFmtId="0" fontId="15" fillId="0" borderId="11" xfId="0" applyFont="1" applyBorder="1" applyAlignment="1">
      <alignment horizontal="left" vertical="center" wrapText="1"/>
    </xf>
    <xf numFmtId="0" fontId="37" fillId="0" borderId="11" xfId="0" applyFont="1" applyBorder="1" applyAlignment="1">
      <alignment horizontal="center" vertical="center" wrapText="1"/>
    </xf>
    <xf numFmtId="0" fontId="37" fillId="0" borderId="28" xfId="0" applyFont="1" applyBorder="1" applyAlignment="1">
      <alignment horizontal="center" vertical="center" wrapText="1"/>
    </xf>
    <xf numFmtId="0" fontId="40" fillId="0" borderId="31"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9" fontId="15" fillId="0" borderId="1" xfId="0" applyNumberFormat="1" applyFont="1" applyBorder="1" applyAlignment="1">
      <alignment horizontal="center" vertical="center"/>
    </xf>
    <xf numFmtId="9" fontId="15" fillId="0" borderId="3" xfId="0" applyNumberFormat="1" applyFont="1" applyBorder="1" applyAlignment="1">
      <alignment horizontal="center" vertical="center"/>
    </xf>
    <xf numFmtId="9" fontId="15" fillId="0" borderId="36" xfId="0" applyNumberFormat="1" applyFont="1" applyBorder="1" applyAlignment="1">
      <alignment horizontal="center" vertical="center"/>
    </xf>
    <xf numFmtId="9" fontId="15" fillId="0" borderId="37" xfId="0" applyNumberFormat="1" applyFont="1" applyBorder="1" applyAlignment="1">
      <alignment horizontal="center" vertical="center"/>
    </xf>
    <xf numFmtId="0" fontId="16" fillId="0" borderId="14" xfId="0" applyFont="1" applyBorder="1" applyAlignment="1">
      <alignment vertical="center" wrapText="1"/>
    </xf>
    <xf numFmtId="0" fontId="37" fillId="0" borderId="12" xfId="0" applyFont="1" applyBorder="1" applyAlignment="1">
      <alignment vertical="center" wrapText="1"/>
    </xf>
    <xf numFmtId="0" fontId="37" fillId="0" borderId="0" xfId="0" applyFont="1" applyAlignment="1">
      <alignment vertical="center" wrapText="1"/>
    </xf>
    <xf numFmtId="0" fontId="37" fillId="0" borderId="16" xfId="0" applyFont="1" applyBorder="1" applyAlignment="1">
      <alignment vertical="center" wrapText="1"/>
    </xf>
    <xf numFmtId="0" fontId="37" fillId="0" borderId="35"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16" xfId="0" applyFont="1" applyBorder="1" applyAlignment="1">
      <alignment horizontal="center" vertical="center" wrapText="1"/>
    </xf>
    <xf numFmtId="0" fontId="24" fillId="4" borderId="10" xfId="0" applyFont="1" applyFill="1" applyBorder="1" applyAlignment="1">
      <alignment horizontal="center" wrapText="1"/>
    </xf>
    <xf numFmtId="0" fontId="13" fillId="4" borderId="11" xfId="0" applyFont="1" applyFill="1" applyBorder="1" applyAlignment="1">
      <alignment horizontal="center" wrapText="1"/>
    </xf>
    <xf numFmtId="0" fontId="13" fillId="4" borderId="7" xfId="0" applyFont="1" applyFill="1" applyBorder="1" applyAlignment="1">
      <alignment horizontal="center" wrapText="1"/>
    </xf>
    <xf numFmtId="0" fontId="24" fillId="4" borderId="11" xfId="0" applyFont="1" applyFill="1" applyBorder="1" applyAlignment="1">
      <alignment horizontal="center"/>
    </xf>
    <xf numFmtId="0" fontId="24" fillId="4" borderId="7" xfId="0" applyFont="1" applyFill="1" applyBorder="1" applyAlignment="1">
      <alignment horizontal="center"/>
    </xf>
    <xf numFmtId="0" fontId="24" fillId="4" borderId="14" xfId="0" applyFont="1" applyFill="1" applyBorder="1" applyAlignment="1">
      <alignment horizontal="center"/>
    </xf>
    <xf numFmtId="0" fontId="24" fillId="4" borderId="1" xfId="0" applyFont="1" applyFill="1" applyBorder="1" applyAlignment="1">
      <alignment horizontal="center"/>
    </xf>
    <xf numFmtId="0" fontId="37" fillId="16" borderId="11" xfId="0" applyFont="1" applyFill="1" applyBorder="1" applyAlignment="1">
      <alignment horizontal="left" vertical="center" wrapText="1"/>
    </xf>
    <xf numFmtId="0" fontId="37" fillId="16" borderId="7" xfId="0" applyFont="1" applyFill="1" applyBorder="1" applyAlignment="1">
      <alignment horizontal="left" vertical="center" wrapText="1"/>
    </xf>
    <xf numFmtId="0" fontId="37" fillId="16" borderId="22" xfId="0" applyFont="1" applyFill="1" applyBorder="1" applyAlignment="1">
      <alignment vertical="center" wrapText="1"/>
    </xf>
    <xf numFmtId="0" fontId="37" fillId="16" borderId="4" xfId="0" applyFont="1" applyFill="1" applyBorder="1" applyAlignment="1">
      <alignment horizontal="center"/>
    </xf>
    <xf numFmtId="0" fontId="37" fillId="16" borderId="5" xfId="0" applyFont="1" applyFill="1" applyBorder="1" applyAlignment="1">
      <alignment horizontal="center"/>
    </xf>
    <xf numFmtId="0" fontId="37" fillId="16" borderId="6" xfId="0" applyFont="1" applyFill="1" applyBorder="1" applyAlignment="1">
      <alignment horizontal="center"/>
    </xf>
    <xf numFmtId="0" fontId="37" fillId="16" borderId="14" xfId="0" applyFont="1" applyFill="1" applyBorder="1" applyAlignment="1">
      <alignment horizontal="left" vertical="center" wrapText="1"/>
    </xf>
    <xf numFmtId="0" fontId="37" fillId="16" borderId="1" xfId="0" applyFont="1" applyFill="1" applyBorder="1" applyAlignment="1">
      <alignment horizontal="center"/>
    </xf>
    <xf numFmtId="0" fontId="37" fillId="16" borderId="2" xfId="0" applyFont="1" applyFill="1" applyBorder="1" applyAlignment="1">
      <alignment horizontal="center"/>
    </xf>
    <xf numFmtId="0" fontId="37" fillId="16" borderId="3" xfId="0" applyFont="1" applyFill="1" applyBorder="1" applyAlignment="1">
      <alignment horizontal="center"/>
    </xf>
    <xf numFmtId="0" fontId="25" fillId="4" borderId="10" xfId="0" applyFont="1" applyFill="1" applyBorder="1" applyAlignment="1">
      <alignment horizontal="center" wrapText="1"/>
    </xf>
    <xf numFmtId="0" fontId="24" fillId="4" borderId="9" xfId="0" applyFont="1" applyFill="1" applyBorder="1" applyAlignment="1">
      <alignment horizontal="center" wrapText="1"/>
    </xf>
    <xf numFmtId="0" fontId="24" fillId="4" borderId="11" xfId="0" applyFont="1" applyFill="1" applyBorder="1" applyAlignment="1">
      <alignment horizontal="center" wrapText="1"/>
    </xf>
    <xf numFmtId="0" fontId="24" fillId="4" borderId="3" xfId="0" applyFont="1" applyFill="1" applyBorder="1" applyAlignment="1">
      <alignment horizontal="center" wrapText="1"/>
    </xf>
    <xf numFmtId="0" fontId="24" fillId="4" borderId="14" xfId="0" applyFont="1" applyFill="1" applyBorder="1" applyAlignment="1">
      <alignment horizontal="center" wrapText="1"/>
    </xf>
    <xf numFmtId="0" fontId="24" fillId="4" borderId="11"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4" xfId="0" applyFont="1" applyFill="1" applyBorder="1" applyAlignment="1">
      <alignment horizontal="center" vertical="center"/>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9" fontId="15" fillId="0" borderId="15" xfId="0" applyNumberFormat="1" applyFont="1" applyBorder="1" applyAlignment="1">
      <alignment horizontal="center" vertical="center"/>
    </xf>
    <xf numFmtId="9" fontId="15" fillId="0" borderId="9" xfId="0" applyNumberFormat="1" applyFont="1" applyBorder="1" applyAlignment="1">
      <alignment horizontal="center" vertical="center"/>
    </xf>
    <xf numFmtId="9" fontId="15" fillId="0" borderId="11" xfId="0" applyNumberFormat="1" applyFont="1" applyBorder="1" applyAlignment="1">
      <alignment horizontal="center" vertical="center"/>
    </xf>
    <xf numFmtId="0" fontId="24" fillId="3" borderId="1" xfId="0" applyFont="1" applyFill="1" applyBorder="1"/>
    <xf numFmtId="0" fontId="24" fillId="3" borderId="2" xfId="0" applyFont="1" applyFill="1" applyBorder="1"/>
    <xf numFmtId="0" fontId="24" fillId="3" borderId="0" xfId="0" applyFont="1" applyFill="1"/>
    <xf numFmtId="0" fontId="24" fillId="3" borderId="10" xfId="0" applyFont="1" applyFill="1" applyBorder="1" applyAlignment="1">
      <alignment horizontal="center" vertical="center"/>
    </xf>
    <xf numFmtId="0" fontId="17" fillId="0" borderId="11" xfId="0" applyFont="1" applyBorder="1" applyAlignment="1">
      <alignment horizontal="center"/>
    </xf>
    <xf numFmtId="0" fontId="17" fillId="0" borderId="15" xfId="0" applyFont="1" applyBorder="1" applyAlignment="1">
      <alignment horizontal="center"/>
    </xf>
    <xf numFmtId="0" fontId="17" fillId="0" borderId="22" xfId="0" applyFont="1" applyBorder="1" applyAlignment="1">
      <alignment horizontal="center"/>
    </xf>
    <xf numFmtId="0" fontId="24" fillId="3" borderId="17" xfId="0" applyFont="1" applyFill="1" applyBorder="1" applyAlignment="1">
      <alignment wrapText="1"/>
    </xf>
    <xf numFmtId="0" fontId="24" fillId="3" borderId="33" xfId="0" applyFont="1" applyFill="1" applyBorder="1" applyAlignment="1">
      <alignment wrapText="1"/>
    </xf>
    <xf numFmtId="0" fontId="37" fillId="16" borderId="11" xfId="0" applyFont="1" applyFill="1" applyBorder="1" applyAlignment="1">
      <alignment horizontal="center" vertical="center" wrapText="1"/>
    </xf>
    <xf numFmtId="0" fontId="37" fillId="16" borderId="15" xfId="0" applyFont="1" applyFill="1" applyBorder="1" applyAlignment="1">
      <alignment horizontal="center" vertical="center" wrapText="1"/>
    </xf>
    <xf numFmtId="0" fontId="24" fillId="3" borderId="15" xfId="0" applyFont="1" applyFill="1" applyBorder="1" applyAlignment="1">
      <alignment wrapText="1"/>
    </xf>
    <xf numFmtId="0" fontId="24" fillId="3" borderId="4" xfId="0" applyFont="1" applyFill="1" applyBorder="1" applyAlignment="1">
      <alignment wrapText="1"/>
    </xf>
    <xf numFmtId="0" fontId="38" fillId="0" borderId="22" xfId="0" applyFont="1" applyBorder="1" applyAlignment="1">
      <alignment vertical="center" wrapText="1"/>
    </xf>
    <xf numFmtId="0" fontId="24" fillId="3" borderId="16" xfId="0" applyFont="1" applyFill="1" applyBorder="1" applyAlignment="1">
      <alignment wrapText="1"/>
    </xf>
    <xf numFmtId="0" fontId="24" fillId="3" borderId="22" xfId="0" applyFont="1" applyFill="1" applyBorder="1" applyAlignment="1">
      <alignment wrapText="1"/>
    </xf>
    <xf numFmtId="0" fontId="24" fillId="3" borderId="12" xfId="0" applyFont="1" applyFill="1" applyBorder="1" applyAlignment="1">
      <alignment wrapText="1"/>
    </xf>
    <xf numFmtId="0" fontId="37" fillId="0" borderId="11" xfId="0" applyFont="1" applyBorder="1" applyAlignment="1">
      <alignment vertical="center" wrapText="1"/>
    </xf>
    <xf numFmtId="0" fontId="17" fillId="0" borderId="19" xfId="0" applyFont="1" applyBorder="1" applyAlignment="1">
      <alignment horizontal="center"/>
    </xf>
    <xf numFmtId="0" fontId="17" fillId="0" borderId="27" xfId="0" applyFont="1" applyBorder="1" applyAlignment="1">
      <alignment horizontal="center"/>
    </xf>
    <xf numFmtId="0" fontId="17" fillId="0" borderId="29" xfId="0" applyFont="1" applyBorder="1" applyAlignment="1">
      <alignment horizontal="center"/>
    </xf>
    <xf numFmtId="0" fontId="17" fillId="0" borderId="0" xfId="0" applyFont="1" applyAlignment="1">
      <alignment horizontal="center"/>
    </xf>
    <xf numFmtId="0" fontId="17" fillId="0" borderId="20" xfId="0" applyFont="1" applyBorder="1" applyAlignment="1">
      <alignment horizontal="center"/>
    </xf>
    <xf numFmtId="0" fontId="17" fillId="0" borderId="30" xfId="0" applyFont="1" applyBorder="1" applyAlignment="1">
      <alignment horizontal="center"/>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xf>
    <xf numFmtId="0" fontId="28" fillId="0" borderId="30" xfId="0" applyFont="1" applyBorder="1" applyAlignment="1">
      <alignment horizontal="right" vertical="center" wrapText="1"/>
    </xf>
    <xf numFmtId="0" fontId="28" fillId="0" borderId="31" xfId="0" applyFont="1" applyBorder="1" applyAlignment="1">
      <alignment horizontal="right" vertical="center" wrapText="1"/>
    </xf>
    <xf numFmtId="0" fontId="36" fillId="0" borderId="11" xfId="0" applyFont="1" applyBorder="1" applyAlignment="1">
      <alignment horizontal="center" vertical="center"/>
    </xf>
    <xf numFmtId="0" fontId="28" fillId="0" borderId="0" xfId="0" applyFont="1" applyAlignment="1">
      <alignment horizontal="right" vertical="center" wrapText="1"/>
    </xf>
    <xf numFmtId="0" fontId="28" fillId="0" borderId="32" xfId="0" applyFont="1" applyBorder="1" applyAlignment="1">
      <alignment horizontal="right" vertical="center" wrapText="1"/>
    </xf>
    <xf numFmtId="0" fontId="24" fillId="3" borderId="5" xfId="0" applyFont="1" applyFill="1" applyBorder="1" applyAlignment="1">
      <alignment wrapText="1"/>
    </xf>
    <xf numFmtId="0" fontId="24" fillId="3" borderId="11" xfId="0" applyFont="1" applyFill="1" applyBorder="1" applyAlignment="1">
      <alignment wrapText="1"/>
    </xf>
    <xf numFmtId="0" fontId="37" fillId="16" borderId="22" xfId="0" applyFont="1" applyFill="1" applyBorder="1" applyAlignment="1">
      <alignment horizontal="left" vertical="center" wrapText="1"/>
    </xf>
    <xf numFmtId="0" fontId="21" fillId="0" borderId="9" xfId="0" applyFont="1" applyBorder="1" applyAlignment="1">
      <alignment vertical="center"/>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3" fillId="0" borderId="9" xfId="0" applyFont="1" applyBorder="1" applyAlignment="1">
      <alignment horizontal="justify" vertical="center"/>
    </xf>
    <xf numFmtId="9" fontId="19" fillId="0" borderId="7" xfId="0" applyNumberFormat="1" applyFont="1" applyBorder="1" applyAlignment="1">
      <alignment vertical="center"/>
    </xf>
    <xf numFmtId="0" fontId="13" fillId="3" borderId="7"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9" xfId="0" applyFont="1" applyFill="1" applyBorder="1" applyAlignment="1">
      <alignment horizontal="center" vertical="center"/>
    </xf>
    <xf numFmtId="9" fontId="17" fillId="0" borderId="10" xfId="0" applyNumberFormat="1" applyFont="1" applyBorder="1" applyAlignment="1">
      <alignment horizontal="center" vertical="center"/>
    </xf>
    <xf numFmtId="14" fontId="29" fillId="0" borderId="10" xfId="1" applyNumberFormat="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14" borderId="2" xfId="0" applyFont="1" applyFill="1" applyBorder="1" applyAlignment="1">
      <alignment horizontal="center" vertical="center" wrapText="1"/>
    </xf>
    <xf numFmtId="0" fontId="42" fillId="14" borderId="3" xfId="0" applyFont="1" applyFill="1" applyBorder="1" applyAlignment="1">
      <alignment horizontal="center" vertical="center" wrapText="1"/>
    </xf>
    <xf numFmtId="0" fontId="42" fillId="14" borderId="5" xfId="0" applyFont="1" applyFill="1" applyBorder="1" applyAlignment="1">
      <alignment horizontal="center" vertical="center" wrapText="1"/>
    </xf>
    <xf numFmtId="0" fontId="42" fillId="14" borderId="6" xfId="0" applyFont="1" applyFill="1" applyBorder="1" applyAlignment="1">
      <alignment horizontal="center" vertical="center" wrapText="1"/>
    </xf>
    <xf numFmtId="0" fontId="28" fillId="0" borderId="17" xfId="0" applyFont="1" applyBorder="1" applyAlignment="1">
      <alignment horizontal="center" vertical="center"/>
    </xf>
    <xf numFmtId="0" fontId="38" fillId="0" borderId="10"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49" fillId="0" borderId="10" xfId="0" applyFont="1" applyBorder="1" applyAlignment="1">
      <alignment horizontal="center" vertical="center" textRotation="90" wrapText="1"/>
    </xf>
    <xf numFmtId="0" fontId="38"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3" fillId="0" borderId="17" xfId="0" applyFont="1" applyBorder="1"/>
    <xf numFmtId="0" fontId="38" fillId="0" borderId="10" xfId="0" applyFont="1" applyBorder="1" applyAlignment="1">
      <alignment horizontal="center" wrapText="1"/>
    </xf>
    <xf numFmtId="0" fontId="46" fillId="0" borderId="38" xfId="0" applyFont="1" applyBorder="1" applyAlignment="1">
      <alignment horizontal="center" vertical="center" textRotation="90" wrapText="1"/>
    </xf>
    <xf numFmtId="0" fontId="46" fillId="0" borderId="22" xfId="0" applyFont="1" applyBorder="1" applyAlignment="1">
      <alignment horizontal="center" vertical="center" textRotation="90" wrapText="1"/>
    </xf>
    <xf numFmtId="0" fontId="46" fillId="0" borderId="40" xfId="0" applyFont="1" applyBorder="1" applyAlignment="1">
      <alignment horizontal="center" vertical="center" textRotation="90" wrapText="1"/>
    </xf>
    <xf numFmtId="0" fontId="38" fillId="0" borderId="12" xfId="0" applyFont="1" applyBorder="1" applyAlignment="1">
      <alignment horizontal="center" vertical="center" wrapText="1"/>
    </xf>
    <xf numFmtId="0" fontId="38" fillId="0" borderId="0" xfId="0" applyFont="1" applyAlignment="1">
      <alignment horizontal="center" vertical="center" wrapText="1"/>
    </xf>
    <xf numFmtId="0" fontId="38" fillId="0" borderId="16"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4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37" xfId="0" applyFont="1" applyBorder="1" applyAlignment="1">
      <alignment horizontal="center" vertical="center" wrapText="1"/>
    </xf>
    <xf numFmtId="0" fontId="42" fillId="0" borderId="22" xfId="0" applyFont="1" applyBorder="1" applyAlignment="1">
      <alignment horizontal="center" vertical="center" wrapText="1"/>
    </xf>
    <xf numFmtId="0" fontId="26" fillId="0" borderId="4" xfId="0" applyFont="1" applyBorder="1" applyAlignment="1">
      <alignment horizontal="center" vertical="center"/>
    </xf>
    <xf numFmtId="9" fontId="17" fillId="0" borderId="19" xfId="0" applyNumberFormat="1" applyFont="1" applyBorder="1" applyAlignment="1">
      <alignment horizontal="center" vertical="center"/>
    </xf>
    <xf numFmtId="9" fontId="17" fillId="0" borderId="27" xfId="0" applyNumberFormat="1" applyFont="1" applyBorder="1" applyAlignment="1">
      <alignment horizontal="center" vertical="center"/>
    </xf>
    <xf numFmtId="9" fontId="17" fillId="0" borderId="28" xfId="0" applyNumberFormat="1" applyFont="1" applyBorder="1" applyAlignment="1">
      <alignment horizontal="center" vertical="center"/>
    </xf>
    <xf numFmtId="9" fontId="17" fillId="0" borderId="20" xfId="0" applyNumberFormat="1" applyFont="1" applyBorder="1" applyAlignment="1">
      <alignment horizontal="center" vertical="center"/>
    </xf>
    <xf numFmtId="9" fontId="17" fillId="0" borderId="30" xfId="0" applyNumberFormat="1" applyFont="1" applyBorder="1" applyAlignment="1">
      <alignment horizontal="center" vertical="center"/>
    </xf>
    <xf numFmtId="9" fontId="17" fillId="0" borderId="31" xfId="0" applyNumberFormat="1" applyFont="1" applyBorder="1" applyAlignment="1">
      <alignment horizontal="center" vertical="center"/>
    </xf>
    <xf numFmtId="14" fontId="29" fillId="0" borderId="19" xfId="1" applyNumberFormat="1" applyBorder="1" applyAlignment="1">
      <alignment horizontal="center" vertical="center" wrapText="1"/>
    </xf>
    <xf numFmtId="14" fontId="29" fillId="0" borderId="27" xfId="1" applyNumberFormat="1" applyBorder="1" applyAlignment="1">
      <alignment horizontal="center" vertical="center" wrapText="1"/>
    </xf>
    <xf numFmtId="14" fontId="29" fillId="0" borderId="28" xfId="1" applyNumberFormat="1" applyBorder="1" applyAlignment="1">
      <alignment horizontal="center" vertical="center" wrapText="1"/>
    </xf>
    <xf numFmtId="14" fontId="29" fillId="0" borderId="20" xfId="1" applyNumberFormat="1" applyBorder="1" applyAlignment="1">
      <alignment horizontal="center" vertical="center" wrapText="1"/>
    </xf>
    <xf numFmtId="14" fontId="29" fillId="0" borderId="30" xfId="1" applyNumberFormat="1" applyBorder="1" applyAlignment="1">
      <alignment horizontal="center" vertical="center" wrapText="1"/>
    </xf>
    <xf numFmtId="14" fontId="29" fillId="0" borderId="31" xfId="1" applyNumberFormat="1" applyBorder="1" applyAlignment="1">
      <alignment horizontal="center" vertical="center" wrapText="1"/>
    </xf>
    <xf numFmtId="14" fontId="29" fillId="0" borderId="13" xfId="1" applyNumberFormat="1" applyBorder="1" applyAlignment="1">
      <alignment horizontal="center" vertical="center" wrapText="1"/>
    </xf>
    <xf numFmtId="14" fontId="29" fillId="0" borderId="26" xfId="1" applyNumberFormat="1" applyBorder="1" applyAlignment="1">
      <alignment horizontal="center" vertical="center" wrapText="1"/>
    </xf>
    <xf numFmtId="9" fontId="17" fillId="0" borderId="39" xfId="0" applyNumberFormat="1" applyFont="1" applyBorder="1" applyAlignment="1">
      <alignment horizontal="center" vertical="center"/>
    </xf>
    <xf numFmtId="9" fontId="17" fillId="0" borderId="18" xfId="0" applyNumberFormat="1" applyFont="1" applyBorder="1" applyAlignment="1">
      <alignment horizontal="center" vertical="center"/>
    </xf>
    <xf numFmtId="0" fontId="46" fillId="0" borderId="26" xfId="0" applyFont="1" applyBorder="1" applyAlignment="1">
      <alignment horizontal="center" vertical="center" textRotation="90" wrapText="1"/>
    </xf>
    <xf numFmtId="0" fontId="46" fillId="0" borderId="10" xfId="0" applyFont="1" applyBorder="1" applyAlignment="1">
      <alignment horizontal="center" vertical="center" textRotation="90" wrapText="1"/>
    </xf>
    <xf numFmtId="0" fontId="38" fillId="0" borderId="26"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1" xfId="0" applyFont="1" applyBorder="1" applyAlignment="1">
      <alignment horizontal="center" vertical="center" wrapText="1"/>
    </xf>
    <xf numFmtId="0" fontId="48" fillId="0" borderId="11" xfId="0" applyFont="1" applyBorder="1" applyAlignment="1">
      <alignment horizontal="center" vertical="center" wrapText="1"/>
    </xf>
    <xf numFmtId="0" fontId="26" fillId="0" borderId="6" xfId="0" applyFont="1" applyBorder="1" applyAlignment="1">
      <alignment horizontal="center" vertical="center"/>
    </xf>
    <xf numFmtId="0" fontId="3" fillId="0" borderId="15" xfId="0" applyFont="1" applyBorder="1"/>
    <xf numFmtId="0" fontId="46" fillId="0" borderId="11" xfId="0" applyFont="1" applyBorder="1" applyAlignment="1">
      <alignment horizontal="center" vertical="center" textRotation="90" wrapText="1"/>
    </xf>
    <xf numFmtId="0" fontId="26" fillId="0" borderId="4" xfId="0" applyFont="1" applyBorder="1" applyAlignment="1">
      <alignment horizontal="center" vertical="center" wrapText="1"/>
    </xf>
    <xf numFmtId="0" fontId="42" fillId="0" borderId="11" xfId="0" applyFont="1" applyBorder="1" applyAlignment="1">
      <alignment horizontal="center" vertical="center" wrapText="1" readingOrder="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47" fillId="0" borderId="10" xfId="0" applyFont="1" applyBorder="1" applyAlignment="1">
      <alignment horizontal="center" vertical="center" textRotation="90" wrapText="1"/>
    </xf>
    <xf numFmtId="0" fontId="47" fillId="0" borderId="13" xfId="0" applyFont="1" applyBorder="1" applyAlignment="1">
      <alignment horizontal="center" vertical="center" textRotation="90"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2"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2" fillId="0" borderId="4" xfId="0" applyFont="1" applyBorder="1" applyAlignment="1">
      <alignment horizontal="center" vertical="center" wrapText="1"/>
    </xf>
    <xf numFmtId="0" fontId="45" fillId="16" borderId="7" xfId="0" applyFont="1" applyFill="1" applyBorder="1" applyAlignment="1">
      <alignment vertical="center" wrapText="1"/>
    </xf>
    <xf numFmtId="0" fontId="20" fillId="16" borderId="8" xfId="0" applyFont="1" applyFill="1" applyBorder="1" applyAlignment="1">
      <alignment vertical="center" wrapText="1"/>
    </xf>
    <xf numFmtId="0" fontId="20" fillId="16" borderId="9" xfId="0" applyFont="1" applyFill="1" applyBorder="1" applyAlignment="1">
      <alignment vertical="center" wrapText="1"/>
    </xf>
    <xf numFmtId="0" fontId="37" fillId="16" borderId="7" xfId="0" applyFont="1" applyFill="1" applyBorder="1" applyAlignment="1">
      <alignment horizontal="center" vertical="center" wrapText="1"/>
    </xf>
    <xf numFmtId="0" fontId="37" fillId="16" borderId="8" xfId="0" applyFont="1" applyFill="1" applyBorder="1" applyAlignment="1">
      <alignment horizontal="center" vertical="center" wrapText="1"/>
    </xf>
    <xf numFmtId="0" fontId="42" fillId="2" borderId="10"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3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38" fillId="0" borderId="5" xfId="0" applyFont="1" applyBorder="1"/>
    <xf numFmtId="0" fontId="38" fillId="0" borderId="6" xfId="0" applyFont="1" applyBorder="1"/>
    <xf numFmtId="0" fontId="43" fillId="2" borderId="12" xfId="0" applyFont="1" applyFill="1" applyBorder="1" applyAlignment="1">
      <alignment horizontal="justify" vertical="center" wrapText="1"/>
    </xf>
    <xf numFmtId="0" fontId="18" fillId="0" borderId="0" xfId="0" applyFont="1" applyAlignment="1">
      <alignment horizontal="justify"/>
    </xf>
    <xf numFmtId="0" fontId="12" fillId="3" borderId="4" xfId="0" applyFont="1" applyFill="1" applyBorder="1" applyAlignment="1">
      <alignment horizontal="center" vertical="center" wrapText="1"/>
    </xf>
    <xf numFmtId="0" fontId="38" fillId="0" borderId="5" xfId="0" applyFont="1" applyBorder="1" applyAlignment="1">
      <alignment wrapText="1"/>
    </xf>
    <xf numFmtId="0" fontId="44" fillId="0" borderId="11" xfId="0" applyFont="1" applyBorder="1" applyAlignment="1">
      <alignment vertical="center" wrapText="1"/>
    </xf>
    <xf numFmtId="0" fontId="20" fillId="0" borderId="11" xfId="0" applyFont="1" applyBorder="1" applyAlignment="1">
      <alignment vertical="center" wrapText="1"/>
    </xf>
    <xf numFmtId="0" fontId="20" fillId="0" borderId="14" xfId="0" applyFont="1" applyBorder="1" applyAlignment="1">
      <alignment vertical="center" wrapText="1"/>
    </xf>
    <xf numFmtId="0" fontId="12" fillId="3" borderId="1" xfId="0" applyFont="1" applyFill="1" applyBorder="1" applyAlignment="1">
      <alignment horizontal="center" vertical="center"/>
    </xf>
    <xf numFmtId="0" fontId="38" fillId="0" borderId="2" xfId="0" applyFont="1" applyBorder="1"/>
    <xf numFmtId="0" fontId="38" fillId="0" borderId="0" xfId="0" applyFont="1"/>
    <xf numFmtId="0" fontId="38" fillId="0" borderId="16" xfId="0" applyFont="1" applyBorder="1"/>
    <xf numFmtId="0" fontId="11" fillId="3" borderId="0" xfId="0" applyFont="1" applyFill="1" applyAlignment="1">
      <alignment horizontal="center" vertical="center"/>
    </xf>
    <xf numFmtId="0" fontId="11" fillId="3" borderId="10" xfId="0" applyFont="1" applyFill="1" applyBorder="1" applyAlignment="1">
      <alignment horizontal="center" vertical="center"/>
    </xf>
    <xf numFmtId="0" fontId="11" fillId="3" borderId="10" xfId="0" applyFont="1" applyFill="1" applyBorder="1" applyAlignment="1">
      <alignment horizontal="center" vertical="center" wrapText="1"/>
    </xf>
    <xf numFmtId="0" fontId="38" fillId="0" borderId="10" xfId="0" applyFont="1" applyBorder="1"/>
    <xf numFmtId="0" fontId="42" fillId="2" borderId="10" xfId="0" applyFont="1" applyFill="1" applyBorder="1" applyAlignment="1">
      <alignment horizontal="center" vertical="center" wrapText="1"/>
    </xf>
    <xf numFmtId="0" fontId="38" fillId="0" borderId="17" xfId="0" applyFont="1" applyBorder="1"/>
    <xf numFmtId="0" fontId="38" fillId="0" borderId="14" xfId="0" applyFont="1" applyBorder="1" applyAlignment="1">
      <alignment horizontal="center" vertical="center" wrapText="1"/>
    </xf>
    <xf numFmtId="0" fontId="38" fillId="0" borderId="14" xfId="0" applyFont="1" applyBorder="1"/>
    <xf numFmtId="0" fontId="11" fillId="3" borderId="14" xfId="0" applyFont="1" applyFill="1" applyBorder="1" applyAlignment="1">
      <alignment horizontal="center"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0" xfId="0" applyFont="1" applyAlignment="1">
      <alignment horizontal="center"/>
    </xf>
    <xf numFmtId="0" fontId="2" fillId="0" borderId="32" xfId="0" applyFont="1" applyBorder="1" applyAlignment="1">
      <alignment horizontal="center"/>
    </xf>
    <xf numFmtId="0" fontId="2" fillId="0" borderId="20"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7" fillId="0" borderId="17" xfId="0" applyFont="1" applyBorder="1" applyAlignment="1">
      <alignment horizontal="center" vertical="center" wrapText="1"/>
    </xf>
    <xf numFmtId="0" fontId="27" fillId="0" borderId="17" xfId="0" applyFont="1" applyBorder="1" applyAlignment="1">
      <alignment horizontal="center" vertical="center"/>
    </xf>
    <xf numFmtId="0" fontId="37" fillId="16" borderId="10" xfId="0" applyFont="1" applyFill="1" applyBorder="1" applyAlignment="1">
      <alignment vertical="center" wrapText="1"/>
    </xf>
    <xf numFmtId="0" fontId="37" fillId="16" borderId="8" xfId="0" applyFont="1" applyFill="1" applyBorder="1" applyAlignment="1">
      <alignment horizontal="left" vertical="center" wrapText="1"/>
    </xf>
    <xf numFmtId="0" fontId="37" fillId="16" borderId="9" xfId="0" applyFont="1" applyFill="1" applyBorder="1" applyAlignment="1">
      <alignment horizontal="left" vertical="center" wrapText="1"/>
    </xf>
    <xf numFmtId="0" fontId="37" fillId="16" borderId="15" xfId="0" applyFont="1" applyFill="1" applyBorder="1" applyAlignment="1">
      <alignment horizontal="left" vertical="center" wrapText="1"/>
    </xf>
    <xf numFmtId="0" fontId="37" fillId="0" borderId="51"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52" xfId="0" applyFont="1" applyBorder="1" applyAlignment="1">
      <alignment horizontal="center" vertical="center" wrapText="1"/>
    </xf>
    <xf numFmtId="0" fontId="28" fillId="12" borderId="13" xfId="0" applyFont="1" applyFill="1" applyBorder="1" applyAlignment="1">
      <alignment horizontal="center" vertical="center" wrapText="1"/>
    </xf>
    <xf numFmtId="0" fontId="28" fillId="12" borderId="26"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28" fillId="12" borderId="24" xfId="0" applyFont="1" applyFill="1" applyBorder="1" applyAlignment="1">
      <alignment horizontal="center" vertical="center" wrapText="1"/>
    </xf>
    <xf numFmtId="0" fontId="17" fillId="14" borderId="19" xfId="0" applyFont="1" applyFill="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14" borderId="20" xfId="0" applyFont="1" applyFill="1" applyBorder="1" applyAlignment="1">
      <alignment horizontal="center" vertical="center" wrapText="1"/>
    </xf>
    <xf numFmtId="0" fontId="17" fillId="14" borderId="30" xfId="0" applyFont="1" applyFill="1" applyBorder="1" applyAlignment="1">
      <alignment horizontal="center" vertical="center" wrapText="1"/>
    </xf>
    <xf numFmtId="0" fontId="17" fillId="14" borderId="31" xfId="0" applyFont="1" applyFill="1" applyBorder="1" applyAlignment="1">
      <alignment horizontal="center" vertical="center" wrapText="1"/>
    </xf>
    <xf numFmtId="0" fontId="3" fillId="0" borderId="24" xfId="0" applyFont="1" applyBorder="1" applyAlignment="1">
      <alignment horizontal="center" vertical="center" wrapText="1"/>
    </xf>
    <xf numFmtId="0" fontId="17" fillId="14" borderId="10"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5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28" fillId="12" borderId="10"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2" xfId="0" applyFont="1" applyBorder="1" applyAlignment="1">
      <alignment horizontal="center" vertical="center" wrapText="1"/>
    </xf>
    <xf numFmtId="0" fontId="17" fillId="14" borderId="2" xfId="0" applyFont="1" applyFill="1" applyBorder="1" applyAlignment="1">
      <alignment horizontal="left" vertical="center" wrapText="1"/>
    </xf>
    <xf numFmtId="0" fontId="17" fillId="14" borderId="3" xfId="0" applyFont="1" applyFill="1" applyBorder="1" applyAlignment="1">
      <alignment horizontal="left" vertical="center" wrapText="1"/>
    </xf>
    <xf numFmtId="0" fontId="17" fillId="14" borderId="0" xfId="0" applyFont="1" applyFill="1" applyAlignment="1">
      <alignment horizontal="left" vertical="center" wrapText="1"/>
    </xf>
    <xf numFmtId="0" fontId="17" fillId="14" borderId="16" xfId="0" applyFont="1" applyFill="1" applyBorder="1" applyAlignment="1">
      <alignment horizontal="left" vertical="center" wrapText="1"/>
    </xf>
    <xf numFmtId="0" fontId="17" fillId="0" borderId="9" xfId="0" applyFont="1" applyBorder="1" applyAlignment="1">
      <alignment horizontal="left" vertical="center" wrapText="1"/>
    </xf>
    <xf numFmtId="0" fontId="28" fillId="12" borderId="43" xfId="0" applyFont="1" applyFill="1" applyBorder="1" applyAlignment="1">
      <alignment horizontal="center" vertical="center" wrapText="1"/>
    </xf>
    <xf numFmtId="0" fontId="28" fillId="12" borderId="41" xfId="0" applyFont="1" applyFill="1" applyBorder="1" applyAlignment="1">
      <alignment horizontal="center" vertical="center" wrapText="1"/>
    </xf>
    <xf numFmtId="0" fontId="28" fillId="12" borderId="42"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28" fillId="12" borderId="35" xfId="0" applyFont="1" applyFill="1" applyBorder="1" applyAlignment="1">
      <alignment horizontal="center" vertical="center" wrapText="1"/>
    </xf>
    <xf numFmtId="0" fontId="28" fillId="12" borderId="32" xfId="0" applyFont="1" applyFill="1" applyBorder="1" applyAlignment="1">
      <alignment horizontal="center" vertical="center" wrapText="1"/>
    </xf>
    <xf numFmtId="0" fontId="52" fillId="12" borderId="13" xfId="0" applyFont="1" applyFill="1" applyBorder="1" applyAlignment="1">
      <alignment vertical="center"/>
    </xf>
    <xf numFmtId="0" fontId="52" fillId="12" borderId="26" xfId="0" applyFont="1" applyFill="1" applyBorder="1" applyAlignment="1">
      <alignment vertical="center"/>
    </xf>
    <xf numFmtId="0" fontId="18" fillId="0" borderId="13" xfId="0" applyFont="1" applyBorder="1" applyAlignment="1">
      <alignment horizontal="center" vertical="center" wrapText="1"/>
    </xf>
    <xf numFmtId="0" fontId="18" fillId="0" borderId="26"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4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2" fillId="13" borderId="1"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28" fillId="12" borderId="15" xfId="0" applyFont="1" applyFill="1" applyBorder="1" applyAlignment="1">
      <alignment horizontal="center" vertical="center" wrapText="1"/>
    </xf>
    <xf numFmtId="0" fontId="28" fillId="12" borderId="12" xfId="0" applyFont="1" applyFill="1" applyBorder="1" applyAlignment="1">
      <alignment horizontal="center" vertical="center" wrapText="1"/>
    </xf>
    <xf numFmtId="0" fontId="28" fillId="12" borderId="25" xfId="0" applyFont="1" applyFill="1" applyBorder="1" applyAlignment="1">
      <alignment horizontal="center" vertical="center" wrapText="1"/>
    </xf>
    <xf numFmtId="0" fontId="18" fillId="0" borderId="16" xfId="0" applyFont="1" applyBorder="1" applyAlignment="1">
      <alignment horizontal="center" vertical="center" wrapText="1"/>
    </xf>
    <xf numFmtId="0" fontId="14" fillId="19" borderId="9" xfId="0" applyFont="1" applyFill="1" applyBorder="1" applyAlignment="1">
      <alignment horizontal="center" vertical="center"/>
    </xf>
    <xf numFmtId="0" fontId="49" fillId="0" borderId="10" xfId="0" applyFont="1" applyBorder="1" applyAlignment="1">
      <alignment horizontal="center"/>
    </xf>
    <xf numFmtId="0" fontId="51" fillId="0" borderId="10" xfId="0" applyFont="1" applyBorder="1" applyAlignment="1">
      <alignment horizontal="center"/>
    </xf>
  </cellXfs>
  <cellStyles count="2">
    <cellStyle name="Hipervínculo" xfId="1" builtinId="8"/>
    <cellStyle name="Normal" xfId="0" builtinId="0"/>
  </cellStyles>
  <dxfs count="77">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00FF00"/>
          <bgColor rgb="FF00FF00"/>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B7B7B7"/>
          <bgColor rgb="FFB7B7B7"/>
        </patternFill>
      </fill>
    </dxf>
    <dxf>
      <fill>
        <patternFill patternType="solid">
          <fgColor rgb="FF00FF00"/>
          <bgColor rgb="FF00FF00"/>
        </patternFill>
      </fill>
    </dxf>
    <dxf>
      <fill>
        <patternFill patternType="solid">
          <fgColor rgb="FF00FF00"/>
          <bgColor rgb="FF00FF00"/>
        </patternFill>
      </fill>
    </dxf>
    <dxf>
      <fill>
        <patternFill patternType="solid">
          <fgColor rgb="FFB7B7B7"/>
          <bgColor rgb="FFB7B7B7"/>
        </patternFill>
      </fill>
    </dxf>
    <dxf>
      <fill>
        <patternFill patternType="solid">
          <fgColor rgb="FF00FF00"/>
          <bgColor rgb="FF00FF00"/>
        </patternFill>
      </fill>
    </dxf>
    <dxf>
      <fill>
        <patternFill patternType="solid">
          <fgColor rgb="FFB7B7B7"/>
          <bgColor rgb="FFB7B7B7"/>
        </patternFill>
      </fill>
    </dxf>
  </dxfs>
  <tableStyles count="0" defaultTableStyle="TableStyleMedium2" defaultPivotStyle="PivotStyleLight16"/>
  <colors>
    <mruColors>
      <color rgb="FFB8B8B8"/>
      <color rgb="FF30F7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'PLAN DE TRABAJO 2025'!$X$203:$AI$203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'PLAN DE TRABAJO 2025'!$X$206:$AI$206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A46-4919-85F7-7C24C20962E7}"/>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'PLAN DE TRABAJO 2025'!$X$203:$AI$203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'PLAN DE TRABAJO 2025'!$X$204:$AI$204</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A46-4919-85F7-7C24C20962E7}"/>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'PLAN DE TRABAJO 2025'!$X$203:$AI$203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'PLAN DE TRABAJO 2025'!$X$205:$AI$205</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CA46-4919-85F7-7C24C20962E7}"/>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'PLAN DE TRABAJO 2025'!$X$203:$AI$203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'PLAN DE TRABAJO 2025'!$X$207:$AI$207</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CA46-4919-85F7-7C24C20962E7}"/>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'[1]PVE DME'!$Y$44:$AJ$44</c:f>
              <c:numCache>
                <c:formatCode>General</c:formatCode>
                <c:ptCount val="12"/>
              </c:numCache>
            </c:numRef>
          </c:cat>
          <c:val>
            <c:numRef>
              <c:f>'[1]PVE DME'!$Y$47:$AJ$47</c:f>
              <c:numCache>
                <c:formatCode>General</c:formatCode>
                <c:ptCount val="12"/>
              </c:numCache>
            </c:numRef>
          </c:val>
          <c:extLst>
            <c:ext xmlns:c16="http://schemas.microsoft.com/office/drawing/2014/chart" uri="{C3380CC4-5D6E-409C-BE32-E72D297353CC}">
              <c16:uniqueId val="{00000000-BA27-42CA-B7C6-FF2F7B61E37A}"/>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numRef>
                    <c:extLst>
                      <c:ext uri="{02D57815-91ED-43cb-92C2-25804820EDAC}">
                        <c15:formulaRef>
                          <c15:sqref>'[1]PVE DME'!$Y$44:$AJ$44</c15:sqref>
                        </c15:formulaRef>
                      </c:ext>
                    </c:extLst>
                    <c:numCache>
                      <c:formatCode>General</c:formatCode>
                      <c:ptCount val="12"/>
                    </c:numCache>
                  </c:numRef>
                </c:cat>
                <c:val>
                  <c:numRef>
                    <c:extLst>
                      <c:ext uri="{02D57815-91ED-43cb-92C2-25804820EDAC}">
                        <c15:formulaRef>
                          <c15:sqref>'[1]PVE DME'!$Y$45:$AJ$45</c15:sqref>
                        </c15:formulaRef>
                      </c:ext>
                    </c:extLst>
                    <c:numCache>
                      <c:formatCode>General</c:formatCode>
                      <c:ptCount val="12"/>
                    </c:numCache>
                  </c:numRef>
                </c:val>
                <c:extLst>
                  <c:ext xmlns:c16="http://schemas.microsoft.com/office/drawing/2014/chart" uri="{C3380CC4-5D6E-409C-BE32-E72D297353CC}">
                    <c16:uniqueId val="{00000003-BA27-42CA-B7C6-FF2F7B61E37A}"/>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'[1]PVE DME'!$Y$44:$AJ$44</c15:sqref>
                        </c15:formulaRef>
                      </c:ext>
                    </c:extLst>
                    <c:numCache>
                      <c:formatCode>General</c:formatCode>
                      <c:ptCount val="12"/>
                    </c:numCache>
                  </c:numRef>
                </c:cat>
                <c:val>
                  <c:numRef>
                    <c:extLst xmlns:c15="http://schemas.microsoft.com/office/drawing/2012/chart">
                      <c:ext xmlns:c15="http://schemas.microsoft.com/office/drawing/2012/chart" uri="{02D57815-91ED-43cb-92C2-25804820EDAC}">
                        <c15:formulaRef>
                          <c15:sqref>'[1]PVE DME'!$Y$46:$AJ$46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BA27-42CA-B7C6-FF2F7B61E37A}"/>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numRef>
              <c:f>'[1]PVE DME'!$Y$44:$AJ$44</c:f>
              <c:numCache>
                <c:formatCode>General</c:formatCode>
                <c:ptCount val="12"/>
              </c:numCache>
            </c:numRef>
          </c:cat>
          <c:val>
            <c:numRef>
              <c:f>'[1]PVE DME'!$Y$48:$AJ$48</c:f>
              <c:numCache>
                <c:formatCode>General</c:formatCode>
                <c:ptCount val="12"/>
              </c:numCache>
            </c:numRef>
          </c:val>
          <c:smooth val="0"/>
          <c:extLst>
            <c:ext xmlns:c16="http://schemas.microsoft.com/office/drawing/2014/chart" uri="{C3380CC4-5D6E-409C-BE32-E72D297353CC}">
              <c16:uniqueId val="{00000002-BA27-42CA-B7C6-FF2F7B61E37A}"/>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'[1]PVE DME'!$Y$50:$AJ$50</c:f>
              <c:numCache>
                <c:formatCode>General</c:formatCode>
                <c:ptCount val="12"/>
              </c:numCache>
            </c:numRef>
          </c:cat>
          <c:val>
            <c:numRef>
              <c:f>'[1]PVE DME'!$Y$51:$AJ$51</c:f>
              <c:numCache>
                <c:formatCode>General</c:formatCode>
                <c:ptCount val="12"/>
              </c:numCache>
            </c:numRef>
          </c:val>
          <c:extLst>
            <c:ext xmlns:c16="http://schemas.microsoft.com/office/drawing/2014/chart" uri="{C3380CC4-5D6E-409C-BE32-E72D297353CC}">
              <c16:uniqueId val="{00000000-44F8-47C4-B793-324A92EAFC7D}"/>
            </c:ext>
          </c:extLst>
        </c:ser>
        <c:ser>
          <c:idx val="1"/>
          <c:order val="1"/>
          <c:spPr>
            <a:solidFill>
              <a:schemeClr val="accent2"/>
            </a:solidFill>
            <a:ln>
              <a:noFill/>
            </a:ln>
            <a:effectLst/>
          </c:spPr>
          <c:invertIfNegative val="0"/>
          <c:cat>
            <c:numRef>
              <c:f>'[1]PVE DME'!$Y$50:$AJ$50</c:f>
              <c:numCache>
                <c:formatCode>General</c:formatCode>
                <c:ptCount val="12"/>
              </c:numCache>
            </c:numRef>
          </c:cat>
          <c:val>
            <c:numRef>
              <c:f>'[1]PVE DME'!$Y$52:$AJ$52</c:f>
              <c:numCache>
                <c:formatCode>General</c:formatCode>
                <c:ptCount val="12"/>
              </c:numCache>
            </c:numRef>
          </c:val>
          <c:extLst>
            <c:ext xmlns:c16="http://schemas.microsoft.com/office/drawing/2014/chart" uri="{C3380CC4-5D6E-409C-BE32-E72D297353CC}">
              <c16:uniqueId val="{00000001-44F8-47C4-B793-324A92EAFC7D}"/>
            </c:ext>
          </c:extLst>
        </c:ser>
        <c:ser>
          <c:idx val="2"/>
          <c:order val="2"/>
          <c:spPr>
            <a:solidFill>
              <a:schemeClr val="accent3"/>
            </a:solidFill>
            <a:ln>
              <a:noFill/>
            </a:ln>
            <a:effectLst/>
          </c:spPr>
          <c:invertIfNegative val="0"/>
          <c:cat>
            <c:numRef>
              <c:f>'[1]PVE DME'!$Y$50:$AJ$50</c:f>
              <c:numCache>
                <c:formatCode>General</c:formatCode>
                <c:ptCount val="12"/>
              </c:numCache>
            </c:numRef>
          </c:cat>
          <c:val>
            <c:numRef>
              <c:f>'[1]PVE DME'!$Y$53:$AJ$53</c:f>
              <c:numCache>
                <c:formatCode>General</c:formatCode>
                <c:ptCount val="12"/>
              </c:numCache>
            </c:numRef>
          </c:val>
          <c:extLst>
            <c:ext xmlns:c16="http://schemas.microsoft.com/office/drawing/2014/chart" uri="{C3380CC4-5D6E-409C-BE32-E72D297353CC}">
              <c16:uniqueId val="{00000002-44F8-47C4-B793-324A92EAFC7D}"/>
            </c:ext>
          </c:extLst>
        </c:ser>
        <c:ser>
          <c:idx val="3"/>
          <c:order val="3"/>
          <c:spPr>
            <a:solidFill>
              <a:schemeClr val="accent4"/>
            </a:solidFill>
            <a:ln>
              <a:noFill/>
            </a:ln>
            <a:effectLst/>
          </c:spPr>
          <c:invertIfNegative val="0"/>
          <c:cat>
            <c:numRef>
              <c:f>'[1]PVE DME'!$Y$50:$AJ$50</c:f>
              <c:numCache>
                <c:formatCode>General</c:formatCode>
                <c:ptCount val="12"/>
              </c:numCache>
            </c:numRef>
          </c:cat>
          <c:val>
            <c:numRef>
              <c:f>'[1]PVE DME'!$Y$54:$AJ$54</c:f>
              <c:numCache>
                <c:formatCode>General</c:formatCode>
                <c:ptCount val="12"/>
              </c:numCache>
            </c:numRef>
          </c:val>
          <c:extLst>
            <c:ext xmlns:c16="http://schemas.microsoft.com/office/drawing/2014/chart" uri="{C3380CC4-5D6E-409C-BE32-E72D297353CC}">
              <c16:uniqueId val="{00000003-44F8-47C4-B793-324A92EAFC7D}"/>
            </c:ext>
          </c:extLst>
        </c:ser>
        <c:dLbls>
          <c:showLegendKey val="0"/>
          <c:showVal val="0"/>
          <c:showCatName val="0"/>
          <c:showSerName val="0"/>
          <c:showPercent val="0"/>
          <c:showBubbleSize val="0"/>
        </c:dLbls>
        <c:gapWidth val="219"/>
        <c:overlap val="-27"/>
        <c:axId val="1418357767"/>
        <c:axId val="2108683272"/>
      </c:barChart>
      <c:catAx>
        <c:axId val="1418357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08683272"/>
        <c:crosses val="autoZero"/>
        <c:auto val="1"/>
        <c:lblAlgn val="ctr"/>
        <c:lblOffset val="100"/>
        <c:noMultiLvlLbl val="0"/>
      </c:catAx>
      <c:valAx>
        <c:axId val="2108683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183577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'[1]PVE DME'!$Y$56:$AJ$56</c:f>
              <c:numCache>
                <c:formatCode>General</c:formatCode>
                <c:ptCount val="12"/>
              </c:numCache>
            </c:numRef>
          </c:cat>
          <c:val>
            <c:numRef>
              <c:f>'[1]PVE DME'!$Y$57:$AJ$57</c:f>
              <c:numCache>
                <c:formatCode>General</c:formatCode>
                <c:ptCount val="12"/>
              </c:numCache>
            </c:numRef>
          </c:val>
          <c:extLst>
            <c:ext xmlns:c16="http://schemas.microsoft.com/office/drawing/2014/chart" uri="{C3380CC4-5D6E-409C-BE32-E72D297353CC}">
              <c16:uniqueId val="{00000000-FC64-41F1-AC51-455F244BF3A4}"/>
            </c:ext>
          </c:extLst>
        </c:ser>
        <c:ser>
          <c:idx val="1"/>
          <c:order val="1"/>
          <c:spPr>
            <a:solidFill>
              <a:schemeClr val="accent2"/>
            </a:solidFill>
            <a:ln>
              <a:noFill/>
            </a:ln>
            <a:effectLst/>
          </c:spPr>
          <c:invertIfNegative val="0"/>
          <c:cat>
            <c:numRef>
              <c:f>'[1]PVE DME'!$Y$56:$AJ$56</c:f>
              <c:numCache>
                <c:formatCode>General</c:formatCode>
                <c:ptCount val="12"/>
              </c:numCache>
            </c:numRef>
          </c:cat>
          <c:val>
            <c:numRef>
              <c:f>'[1]PVE DME'!$Y$58:$AJ$58</c:f>
              <c:numCache>
                <c:formatCode>General</c:formatCode>
                <c:ptCount val="12"/>
              </c:numCache>
            </c:numRef>
          </c:val>
          <c:extLst>
            <c:ext xmlns:c16="http://schemas.microsoft.com/office/drawing/2014/chart" uri="{C3380CC4-5D6E-409C-BE32-E72D297353CC}">
              <c16:uniqueId val="{00000001-FC64-41F1-AC51-455F244BF3A4}"/>
            </c:ext>
          </c:extLst>
        </c:ser>
        <c:ser>
          <c:idx val="2"/>
          <c:order val="2"/>
          <c:spPr>
            <a:solidFill>
              <a:schemeClr val="accent3"/>
            </a:solidFill>
            <a:ln>
              <a:noFill/>
            </a:ln>
            <a:effectLst/>
          </c:spPr>
          <c:invertIfNegative val="0"/>
          <c:cat>
            <c:numRef>
              <c:f>'[1]PVE DME'!$Y$56:$AJ$56</c:f>
              <c:numCache>
                <c:formatCode>General</c:formatCode>
                <c:ptCount val="12"/>
              </c:numCache>
            </c:numRef>
          </c:cat>
          <c:val>
            <c:numRef>
              <c:f>'[1]PVE DME'!$Y$59:$AJ$59</c:f>
              <c:numCache>
                <c:formatCode>General</c:formatCode>
                <c:ptCount val="12"/>
              </c:numCache>
            </c:numRef>
          </c:val>
          <c:extLst>
            <c:ext xmlns:c16="http://schemas.microsoft.com/office/drawing/2014/chart" uri="{C3380CC4-5D6E-409C-BE32-E72D297353CC}">
              <c16:uniqueId val="{00000002-FC64-41F1-AC51-455F244BF3A4}"/>
            </c:ext>
          </c:extLst>
        </c:ser>
        <c:ser>
          <c:idx val="3"/>
          <c:order val="3"/>
          <c:spPr>
            <a:solidFill>
              <a:schemeClr val="accent4"/>
            </a:solidFill>
            <a:ln>
              <a:noFill/>
            </a:ln>
            <a:effectLst/>
          </c:spPr>
          <c:invertIfNegative val="0"/>
          <c:cat>
            <c:numRef>
              <c:f>'[1]PVE DME'!$Y$56:$AJ$56</c:f>
              <c:numCache>
                <c:formatCode>General</c:formatCode>
                <c:ptCount val="12"/>
              </c:numCache>
            </c:numRef>
          </c:cat>
          <c:val>
            <c:numRef>
              <c:f>'[1]PVE DME'!$Y$60:$AJ$60</c:f>
              <c:numCache>
                <c:formatCode>General</c:formatCode>
                <c:ptCount val="12"/>
              </c:numCache>
            </c:numRef>
          </c:val>
          <c:extLst>
            <c:ext xmlns:c16="http://schemas.microsoft.com/office/drawing/2014/chart" uri="{C3380CC4-5D6E-409C-BE32-E72D297353CC}">
              <c16:uniqueId val="{00000003-FC64-41F1-AC51-455F244BF3A4}"/>
            </c:ext>
          </c:extLst>
        </c:ser>
        <c:dLbls>
          <c:showLegendKey val="0"/>
          <c:showVal val="0"/>
          <c:showCatName val="0"/>
          <c:showSerName val="0"/>
          <c:showPercent val="0"/>
          <c:showBubbleSize val="0"/>
        </c:dLbls>
        <c:gapWidth val="219"/>
        <c:overlap val="-27"/>
        <c:axId val="174889479"/>
        <c:axId val="174891527"/>
      </c:barChart>
      <c:catAx>
        <c:axId val="174889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4891527"/>
        <c:crosses val="autoZero"/>
        <c:auto val="1"/>
        <c:lblAlgn val="ctr"/>
        <c:lblOffset val="100"/>
        <c:noMultiLvlLbl val="0"/>
      </c:catAx>
      <c:valAx>
        <c:axId val="174891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4889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'[1]PVE DME'!$Y$44:$AJ$44</c:f>
              <c:numCache>
                <c:formatCode>General</c:formatCode>
                <c:ptCount val="12"/>
              </c:numCache>
            </c:numRef>
          </c:cat>
          <c:val>
            <c:numRef>
              <c:f>'[1]PVE DME'!$Y$47:$AJ$47</c:f>
              <c:numCache>
                <c:formatCode>General</c:formatCode>
                <c:ptCount val="12"/>
              </c:numCache>
            </c:numRef>
          </c:val>
          <c:extLst>
            <c:ext xmlns:c16="http://schemas.microsoft.com/office/drawing/2014/chart" uri="{C3380CC4-5D6E-409C-BE32-E72D297353CC}">
              <c16:uniqueId val="{00000000-7421-420C-B5F1-5707D74A7044}"/>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numRef>
                    <c:extLst>
                      <c:ext uri="{02D57815-91ED-43cb-92C2-25804820EDAC}">
                        <c15:formulaRef>
                          <c15:sqref>'[1]PVE DME'!$Y$44:$AJ$44</c15:sqref>
                        </c15:formulaRef>
                      </c:ext>
                    </c:extLst>
                    <c:numCache>
                      <c:formatCode>General</c:formatCode>
                      <c:ptCount val="12"/>
                    </c:numCache>
                  </c:numRef>
                </c:cat>
                <c:val>
                  <c:numRef>
                    <c:extLst>
                      <c:ext uri="{02D57815-91ED-43cb-92C2-25804820EDAC}">
                        <c15:formulaRef>
                          <c15:sqref>'[1]PVE DME'!$Y$45:$AJ$45</c15:sqref>
                        </c15:formulaRef>
                      </c:ext>
                    </c:extLst>
                    <c:numCache>
                      <c:formatCode>General</c:formatCode>
                      <c:ptCount val="12"/>
                    </c:numCache>
                  </c:numRef>
                </c:val>
                <c:extLst>
                  <c:ext xmlns:c16="http://schemas.microsoft.com/office/drawing/2014/chart" uri="{C3380CC4-5D6E-409C-BE32-E72D297353CC}">
                    <c16:uniqueId val="{00000003-7421-420C-B5F1-5707D74A7044}"/>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'[1]PVE DME'!$Y$44:$AJ$44</c15:sqref>
                        </c15:formulaRef>
                      </c:ext>
                    </c:extLst>
                    <c:numCache>
                      <c:formatCode>General</c:formatCode>
                      <c:ptCount val="12"/>
                    </c:numCache>
                  </c:numRef>
                </c:cat>
                <c:val>
                  <c:numRef>
                    <c:extLst xmlns:c15="http://schemas.microsoft.com/office/drawing/2012/chart">
                      <c:ext xmlns:c15="http://schemas.microsoft.com/office/drawing/2012/chart" uri="{02D57815-91ED-43cb-92C2-25804820EDAC}">
                        <c15:formulaRef>
                          <c15:sqref>'[1]PVE DME'!$Y$46:$AJ$46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7421-420C-B5F1-5707D74A7044}"/>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numRef>
              <c:f>'[1]PVE DME'!$Y$44:$AJ$44</c:f>
              <c:numCache>
                <c:formatCode>General</c:formatCode>
                <c:ptCount val="12"/>
              </c:numCache>
            </c:numRef>
          </c:cat>
          <c:val>
            <c:numRef>
              <c:f>'[1]PVE DME'!$Y$48:$AJ$48</c:f>
              <c:numCache>
                <c:formatCode>General</c:formatCode>
                <c:ptCount val="12"/>
              </c:numCache>
            </c:numRef>
          </c:val>
          <c:smooth val="0"/>
          <c:extLst>
            <c:ext xmlns:c16="http://schemas.microsoft.com/office/drawing/2014/chart" uri="{C3380CC4-5D6E-409C-BE32-E72D297353CC}">
              <c16:uniqueId val="{00000002-7421-420C-B5F1-5707D74A7044}"/>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'[1]PVE DME'!$Y$50:$AJ$50</c:f>
              <c:numCache>
                <c:formatCode>General</c:formatCode>
                <c:ptCount val="12"/>
              </c:numCache>
            </c:numRef>
          </c:cat>
          <c:val>
            <c:numRef>
              <c:f>'[1]PVE DME'!$Y$51:$AJ$51</c:f>
              <c:numCache>
                <c:formatCode>General</c:formatCode>
                <c:ptCount val="12"/>
              </c:numCache>
            </c:numRef>
          </c:val>
          <c:extLst>
            <c:ext xmlns:c16="http://schemas.microsoft.com/office/drawing/2014/chart" uri="{C3380CC4-5D6E-409C-BE32-E72D297353CC}">
              <c16:uniqueId val="{00000000-1C7F-426E-BD26-35EEF6554D2A}"/>
            </c:ext>
          </c:extLst>
        </c:ser>
        <c:ser>
          <c:idx val="1"/>
          <c:order val="1"/>
          <c:spPr>
            <a:solidFill>
              <a:schemeClr val="accent2"/>
            </a:solidFill>
            <a:ln>
              <a:noFill/>
            </a:ln>
            <a:effectLst/>
          </c:spPr>
          <c:invertIfNegative val="0"/>
          <c:cat>
            <c:numRef>
              <c:f>'[1]PVE DME'!$Y$50:$AJ$50</c:f>
              <c:numCache>
                <c:formatCode>General</c:formatCode>
                <c:ptCount val="12"/>
              </c:numCache>
            </c:numRef>
          </c:cat>
          <c:val>
            <c:numRef>
              <c:f>'[1]PVE DME'!$Y$52:$AJ$52</c:f>
              <c:numCache>
                <c:formatCode>General</c:formatCode>
                <c:ptCount val="12"/>
              </c:numCache>
            </c:numRef>
          </c:val>
          <c:extLst>
            <c:ext xmlns:c16="http://schemas.microsoft.com/office/drawing/2014/chart" uri="{C3380CC4-5D6E-409C-BE32-E72D297353CC}">
              <c16:uniqueId val="{00000001-1C7F-426E-BD26-35EEF6554D2A}"/>
            </c:ext>
          </c:extLst>
        </c:ser>
        <c:ser>
          <c:idx val="2"/>
          <c:order val="2"/>
          <c:spPr>
            <a:solidFill>
              <a:schemeClr val="accent3"/>
            </a:solidFill>
            <a:ln>
              <a:noFill/>
            </a:ln>
            <a:effectLst/>
          </c:spPr>
          <c:invertIfNegative val="0"/>
          <c:cat>
            <c:numRef>
              <c:f>'[1]PVE DME'!$Y$50:$AJ$50</c:f>
              <c:numCache>
                <c:formatCode>General</c:formatCode>
                <c:ptCount val="12"/>
              </c:numCache>
            </c:numRef>
          </c:cat>
          <c:val>
            <c:numRef>
              <c:f>'[1]PVE DME'!$Y$53:$AJ$53</c:f>
              <c:numCache>
                <c:formatCode>General</c:formatCode>
                <c:ptCount val="12"/>
              </c:numCache>
            </c:numRef>
          </c:val>
          <c:extLst>
            <c:ext xmlns:c16="http://schemas.microsoft.com/office/drawing/2014/chart" uri="{C3380CC4-5D6E-409C-BE32-E72D297353CC}">
              <c16:uniqueId val="{00000002-1C7F-426E-BD26-35EEF6554D2A}"/>
            </c:ext>
          </c:extLst>
        </c:ser>
        <c:ser>
          <c:idx val="3"/>
          <c:order val="3"/>
          <c:spPr>
            <a:solidFill>
              <a:schemeClr val="accent4"/>
            </a:solidFill>
            <a:ln>
              <a:noFill/>
            </a:ln>
            <a:effectLst/>
          </c:spPr>
          <c:invertIfNegative val="0"/>
          <c:cat>
            <c:numRef>
              <c:f>'[1]PVE DME'!$Y$50:$AJ$50</c:f>
              <c:numCache>
                <c:formatCode>General</c:formatCode>
                <c:ptCount val="12"/>
              </c:numCache>
            </c:numRef>
          </c:cat>
          <c:val>
            <c:numRef>
              <c:f>'[1]PVE DME'!$Y$54:$AJ$54</c:f>
              <c:numCache>
                <c:formatCode>General</c:formatCode>
                <c:ptCount val="12"/>
              </c:numCache>
            </c:numRef>
          </c:val>
          <c:extLst>
            <c:ext xmlns:c16="http://schemas.microsoft.com/office/drawing/2014/chart" uri="{C3380CC4-5D6E-409C-BE32-E72D297353CC}">
              <c16:uniqueId val="{00000003-1C7F-426E-BD26-35EEF6554D2A}"/>
            </c:ext>
          </c:extLst>
        </c:ser>
        <c:dLbls>
          <c:showLegendKey val="0"/>
          <c:showVal val="0"/>
          <c:showCatName val="0"/>
          <c:showSerName val="0"/>
          <c:showPercent val="0"/>
          <c:showBubbleSize val="0"/>
        </c:dLbls>
        <c:gapWidth val="219"/>
        <c:overlap val="-27"/>
        <c:axId val="1418357767"/>
        <c:axId val="2108683272"/>
      </c:barChart>
      <c:catAx>
        <c:axId val="1418357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08683272"/>
        <c:crosses val="autoZero"/>
        <c:auto val="1"/>
        <c:lblAlgn val="ctr"/>
        <c:lblOffset val="100"/>
        <c:noMultiLvlLbl val="0"/>
      </c:catAx>
      <c:valAx>
        <c:axId val="2108683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183577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'[1]PVE DME'!$Y$56:$AJ$56</c:f>
              <c:numCache>
                <c:formatCode>General</c:formatCode>
                <c:ptCount val="12"/>
              </c:numCache>
            </c:numRef>
          </c:cat>
          <c:val>
            <c:numRef>
              <c:f>'[1]PVE DME'!$Y$57:$AJ$57</c:f>
              <c:numCache>
                <c:formatCode>General</c:formatCode>
                <c:ptCount val="12"/>
              </c:numCache>
            </c:numRef>
          </c:val>
          <c:extLst>
            <c:ext xmlns:c16="http://schemas.microsoft.com/office/drawing/2014/chart" uri="{C3380CC4-5D6E-409C-BE32-E72D297353CC}">
              <c16:uniqueId val="{00000000-AB89-47CD-A5AB-02D506B2D5DF}"/>
            </c:ext>
          </c:extLst>
        </c:ser>
        <c:ser>
          <c:idx val="1"/>
          <c:order val="1"/>
          <c:spPr>
            <a:solidFill>
              <a:schemeClr val="accent2"/>
            </a:solidFill>
            <a:ln>
              <a:noFill/>
            </a:ln>
            <a:effectLst/>
          </c:spPr>
          <c:invertIfNegative val="0"/>
          <c:cat>
            <c:numRef>
              <c:f>'[1]PVE DME'!$Y$56:$AJ$56</c:f>
              <c:numCache>
                <c:formatCode>General</c:formatCode>
                <c:ptCount val="12"/>
              </c:numCache>
            </c:numRef>
          </c:cat>
          <c:val>
            <c:numRef>
              <c:f>'[1]PVE DME'!$Y$58:$AJ$58</c:f>
              <c:numCache>
                <c:formatCode>General</c:formatCode>
                <c:ptCount val="12"/>
              </c:numCache>
            </c:numRef>
          </c:val>
          <c:extLst>
            <c:ext xmlns:c16="http://schemas.microsoft.com/office/drawing/2014/chart" uri="{C3380CC4-5D6E-409C-BE32-E72D297353CC}">
              <c16:uniqueId val="{00000001-AB89-47CD-A5AB-02D506B2D5DF}"/>
            </c:ext>
          </c:extLst>
        </c:ser>
        <c:ser>
          <c:idx val="2"/>
          <c:order val="2"/>
          <c:spPr>
            <a:solidFill>
              <a:schemeClr val="accent3"/>
            </a:solidFill>
            <a:ln>
              <a:noFill/>
            </a:ln>
            <a:effectLst/>
          </c:spPr>
          <c:invertIfNegative val="0"/>
          <c:cat>
            <c:numRef>
              <c:f>'[1]PVE DME'!$Y$56:$AJ$56</c:f>
              <c:numCache>
                <c:formatCode>General</c:formatCode>
                <c:ptCount val="12"/>
              </c:numCache>
            </c:numRef>
          </c:cat>
          <c:val>
            <c:numRef>
              <c:f>'[1]PVE DME'!$Y$59:$AJ$59</c:f>
              <c:numCache>
                <c:formatCode>General</c:formatCode>
                <c:ptCount val="12"/>
              </c:numCache>
            </c:numRef>
          </c:val>
          <c:extLst>
            <c:ext xmlns:c16="http://schemas.microsoft.com/office/drawing/2014/chart" uri="{C3380CC4-5D6E-409C-BE32-E72D297353CC}">
              <c16:uniqueId val="{00000002-AB89-47CD-A5AB-02D506B2D5DF}"/>
            </c:ext>
          </c:extLst>
        </c:ser>
        <c:ser>
          <c:idx val="3"/>
          <c:order val="3"/>
          <c:spPr>
            <a:solidFill>
              <a:schemeClr val="accent4"/>
            </a:solidFill>
            <a:ln>
              <a:noFill/>
            </a:ln>
            <a:effectLst/>
          </c:spPr>
          <c:invertIfNegative val="0"/>
          <c:cat>
            <c:numRef>
              <c:f>'[1]PVE DME'!$Y$56:$AJ$56</c:f>
              <c:numCache>
                <c:formatCode>General</c:formatCode>
                <c:ptCount val="12"/>
              </c:numCache>
            </c:numRef>
          </c:cat>
          <c:val>
            <c:numRef>
              <c:f>'[1]PVE DME'!$Y$60:$AJ$60</c:f>
              <c:numCache>
                <c:formatCode>General</c:formatCode>
                <c:ptCount val="12"/>
              </c:numCache>
            </c:numRef>
          </c:val>
          <c:extLst>
            <c:ext xmlns:c16="http://schemas.microsoft.com/office/drawing/2014/chart" uri="{C3380CC4-5D6E-409C-BE32-E72D297353CC}">
              <c16:uniqueId val="{00000003-AB89-47CD-A5AB-02D506B2D5DF}"/>
            </c:ext>
          </c:extLst>
        </c:ser>
        <c:dLbls>
          <c:showLegendKey val="0"/>
          <c:showVal val="0"/>
          <c:showCatName val="0"/>
          <c:showSerName val="0"/>
          <c:showPercent val="0"/>
          <c:showBubbleSize val="0"/>
        </c:dLbls>
        <c:gapWidth val="219"/>
        <c:overlap val="-27"/>
        <c:axId val="174889479"/>
        <c:axId val="174891527"/>
      </c:barChart>
      <c:catAx>
        <c:axId val="174889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4891527"/>
        <c:crosses val="autoZero"/>
        <c:auto val="1"/>
        <c:lblAlgn val="ctr"/>
        <c:lblOffset val="100"/>
        <c:noMultiLvlLbl val="0"/>
      </c:catAx>
      <c:valAx>
        <c:axId val="174891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4889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'[1]PVE DME'!$Y$44:$AJ$44</c:f>
              <c:numCache>
                <c:formatCode>General</c:formatCode>
                <c:ptCount val="12"/>
              </c:numCache>
            </c:numRef>
          </c:cat>
          <c:val>
            <c:numRef>
              <c:f>'[1]PVE DME'!$Y$47:$AJ$47</c:f>
              <c:numCache>
                <c:formatCode>General</c:formatCode>
                <c:ptCount val="12"/>
              </c:numCache>
            </c:numRef>
          </c:val>
          <c:extLst>
            <c:ext xmlns:c16="http://schemas.microsoft.com/office/drawing/2014/chart" uri="{C3380CC4-5D6E-409C-BE32-E72D297353CC}">
              <c16:uniqueId val="{00000000-842E-48BE-8BB2-361C55A45202}"/>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numRef>
                    <c:extLst>
                      <c:ext uri="{02D57815-91ED-43cb-92C2-25804820EDAC}">
                        <c15:formulaRef>
                          <c15:sqref>'[1]PVE DME'!$Y$44:$AJ$44</c15:sqref>
                        </c15:formulaRef>
                      </c:ext>
                    </c:extLst>
                    <c:numCache>
                      <c:formatCode>General</c:formatCode>
                      <c:ptCount val="12"/>
                    </c:numCache>
                  </c:numRef>
                </c:cat>
                <c:val>
                  <c:numRef>
                    <c:extLst>
                      <c:ext uri="{02D57815-91ED-43cb-92C2-25804820EDAC}">
                        <c15:formulaRef>
                          <c15:sqref>'[1]PVE DME'!$Y$45:$AJ$45</c15:sqref>
                        </c15:formulaRef>
                      </c:ext>
                    </c:extLst>
                    <c:numCache>
                      <c:formatCode>General</c:formatCode>
                      <c:ptCount val="12"/>
                    </c:numCache>
                  </c:numRef>
                </c:val>
                <c:extLst>
                  <c:ext xmlns:c16="http://schemas.microsoft.com/office/drawing/2014/chart" uri="{C3380CC4-5D6E-409C-BE32-E72D297353CC}">
                    <c16:uniqueId val="{00000003-842E-48BE-8BB2-361C55A45202}"/>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'[1]PVE DME'!$Y$44:$AJ$44</c15:sqref>
                        </c15:formulaRef>
                      </c:ext>
                    </c:extLst>
                    <c:numCache>
                      <c:formatCode>General</c:formatCode>
                      <c:ptCount val="12"/>
                    </c:numCache>
                  </c:numRef>
                </c:cat>
                <c:val>
                  <c:numRef>
                    <c:extLst xmlns:c15="http://schemas.microsoft.com/office/drawing/2012/chart">
                      <c:ext xmlns:c15="http://schemas.microsoft.com/office/drawing/2012/chart" uri="{02D57815-91ED-43cb-92C2-25804820EDAC}">
                        <c15:formulaRef>
                          <c15:sqref>'[1]PVE DME'!$Y$46:$AJ$46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842E-48BE-8BB2-361C55A45202}"/>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numRef>
              <c:f>'[1]PVE DME'!$Y$44:$AJ$44</c:f>
              <c:numCache>
                <c:formatCode>General</c:formatCode>
                <c:ptCount val="12"/>
              </c:numCache>
            </c:numRef>
          </c:cat>
          <c:val>
            <c:numRef>
              <c:f>'[1]PVE DME'!$Y$48:$AJ$48</c:f>
              <c:numCache>
                <c:formatCode>General</c:formatCode>
                <c:ptCount val="12"/>
              </c:numCache>
            </c:numRef>
          </c:val>
          <c:smooth val="0"/>
          <c:extLst>
            <c:ext xmlns:c16="http://schemas.microsoft.com/office/drawing/2014/chart" uri="{C3380CC4-5D6E-409C-BE32-E72D297353CC}">
              <c16:uniqueId val="{00000002-842E-48BE-8BB2-361C55A45202}"/>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ES"/>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'[1]PVE DME'!$Y$50:$AJ$50</c:f>
              <c:numCache>
                <c:formatCode>General</c:formatCode>
                <c:ptCount val="12"/>
              </c:numCache>
            </c:numRef>
          </c:cat>
          <c:val>
            <c:numRef>
              <c:f>'[1]PVE DME'!$Y$51:$AJ$51</c:f>
              <c:numCache>
                <c:formatCode>General</c:formatCode>
                <c:ptCount val="12"/>
              </c:numCache>
            </c:numRef>
          </c:val>
          <c:extLst>
            <c:ext xmlns:c16="http://schemas.microsoft.com/office/drawing/2014/chart" uri="{C3380CC4-5D6E-409C-BE32-E72D297353CC}">
              <c16:uniqueId val="{00000000-33F7-49CB-82D0-18E67C682071}"/>
            </c:ext>
          </c:extLst>
        </c:ser>
        <c:ser>
          <c:idx val="1"/>
          <c:order val="1"/>
          <c:spPr>
            <a:solidFill>
              <a:schemeClr val="accent2"/>
            </a:solidFill>
            <a:ln>
              <a:noFill/>
            </a:ln>
            <a:effectLst/>
          </c:spPr>
          <c:invertIfNegative val="0"/>
          <c:cat>
            <c:numRef>
              <c:f>'[1]PVE DME'!$Y$50:$AJ$50</c:f>
              <c:numCache>
                <c:formatCode>General</c:formatCode>
                <c:ptCount val="12"/>
              </c:numCache>
            </c:numRef>
          </c:cat>
          <c:val>
            <c:numRef>
              <c:f>'[1]PVE DME'!$Y$52:$AJ$52</c:f>
              <c:numCache>
                <c:formatCode>General</c:formatCode>
                <c:ptCount val="12"/>
              </c:numCache>
            </c:numRef>
          </c:val>
          <c:extLst>
            <c:ext xmlns:c16="http://schemas.microsoft.com/office/drawing/2014/chart" uri="{C3380CC4-5D6E-409C-BE32-E72D297353CC}">
              <c16:uniqueId val="{00000001-33F7-49CB-82D0-18E67C682071}"/>
            </c:ext>
          </c:extLst>
        </c:ser>
        <c:ser>
          <c:idx val="2"/>
          <c:order val="2"/>
          <c:spPr>
            <a:solidFill>
              <a:schemeClr val="accent3"/>
            </a:solidFill>
            <a:ln>
              <a:noFill/>
            </a:ln>
            <a:effectLst/>
          </c:spPr>
          <c:invertIfNegative val="0"/>
          <c:cat>
            <c:numRef>
              <c:f>'[1]PVE DME'!$Y$50:$AJ$50</c:f>
              <c:numCache>
                <c:formatCode>General</c:formatCode>
                <c:ptCount val="12"/>
              </c:numCache>
            </c:numRef>
          </c:cat>
          <c:val>
            <c:numRef>
              <c:f>'[1]PVE DME'!$Y$53:$AJ$53</c:f>
              <c:numCache>
                <c:formatCode>General</c:formatCode>
                <c:ptCount val="12"/>
              </c:numCache>
            </c:numRef>
          </c:val>
          <c:extLst>
            <c:ext xmlns:c16="http://schemas.microsoft.com/office/drawing/2014/chart" uri="{C3380CC4-5D6E-409C-BE32-E72D297353CC}">
              <c16:uniqueId val="{00000002-33F7-49CB-82D0-18E67C682071}"/>
            </c:ext>
          </c:extLst>
        </c:ser>
        <c:ser>
          <c:idx val="3"/>
          <c:order val="3"/>
          <c:spPr>
            <a:solidFill>
              <a:schemeClr val="accent4"/>
            </a:solidFill>
            <a:ln>
              <a:noFill/>
            </a:ln>
            <a:effectLst/>
          </c:spPr>
          <c:invertIfNegative val="0"/>
          <c:cat>
            <c:numRef>
              <c:f>'[1]PVE DME'!$Y$50:$AJ$50</c:f>
              <c:numCache>
                <c:formatCode>General</c:formatCode>
                <c:ptCount val="12"/>
              </c:numCache>
            </c:numRef>
          </c:cat>
          <c:val>
            <c:numRef>
              <c:f>'[1]PVE DME'!$Y$54:$AJ$54</c:f>
              <c:numCache>
                <c:formatCode>General</c:formatCode>
                <c:ptCount val="12"/>
              </c:numCache>
            </c:numRef>
          </c:val>
          <c:extLst>
            <c:ext xmlns:c16="http://schemas.microsoft.com/office/drawing/2014/chart" uri="{C3380CC4-5D6E-409C-BE32-E72D297353CC}">
              <c16:uniqueId val="{00000003-33F7-49CB-82D0-18E67C682071}"/>
            </c:ext>
          </c:extLst>
        </c:ser>
        <c:dLbls>
          <c:showLegendKey val="0"/>
          <c:showVal val="0"/>
          <c:showCatName val="0"/>
          <c:showSerName val="0"/>
          <c:showPercent val="0"/>
          <c:showBubbleSize val="0"/>
        </c:dLbls>
        <c:gapWidth val="219"/>
        <c:overlap val="-27"/>
        <c:axId val="1418357767"/>
        <c:axId val="2108683272"/>
      </c:barChart>
      <c:catAx>
        <c:axId val="1418357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08683272"/>
        <c:crosses val="autoZero"/>
        <c:auto val="1"/>
        <c:lblAlgn val="ctr"/>
        <c:lblOffset val="100"/>
        <c:noMultiLvlLbl val="0"/>
      </c:catAx>
      <c:valAx>
        <c:axId val="2108683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183577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'[1]PVE DME'!$Y$56:$AJ$56</c:f>
              <c:numCache>
                <c:formatCode>General</c:formatCode>
                <c:ptCount val="12"/>
              </c:numCache>
            </c:numRef>
          </c:cat>
          <c:val>
            <c:numRef>
              <c:f>'[1]PVE DME'!$Y$57:$AJ$57</c:f>
              <c:numCache>
                <c:formatCode>General</c:formatCode>
                <c:ptCount val="12"/>
              </c:numCache>
            </c:numRef>
          </c:val>
          <c:extLst>
            <c:ext xmlns:c16="http://schemas.microsoft.com/office/drawing/2014/chart" uri="{C3380CC4-5D6E-409C-BE32-E72D297353CC}">
              <c16:uniqueId val="{00000000-F77E-41A4-A97A-16E9454D475E}"/>
            </c:ext>
          </c:extLst>
        </c:ser>
        <c:ser>
          <c:idx val="1"/>
          <c:order val="1"/>
          <c:spPr>
            <a:solidFill>
              <a:schemeClr val="accent2"/>
            </a:solidFill>
            <a:ln>
              <a:noFill/>
            </a:ln>
            <a:effectLst/>
          </c:spPr>
          <c:invertIfNegative val="0"/>
          <c:cat>
            <c:numRef>
              <c:f>'[1]PVE DME'!$Y$56:$AJ$56</c:f>
              <c:numCache>
                <c:formatCode>General</c:formatCode>
                <c:ptCount val="12"/>
              </c:numCache>
            </c:numRef>
          </c:cat>
          <c:val>
            <c:numRef>
              <c:f>'[1]PVE DME'!$Y$58:$AJ$58</c:f>
              <c:numCache>
                <c:formatCode>General</c:formatCode>
                <c:ptCount val="12"/>
              </c:numCache>
            </c:numRef>
          </c:val>
          <c:extLst>
            <c:ext xmlns:c16="http://schemas.microsoft.com/office/drawing/2014/chart" uri="{C3380CC4-5D6E-409C-BE32-E72D297353CC}">
              <c16:uniqueId val="{00000001-F77E-41A4-A97A-16E9454D475E}"/>
            </c:ext>
          </c:extLst>
        </c:ser>
        <c:ser>
          <c:idx val="2"/>
          <c:order val="2"/>
          <c:spPr>
            <a:solidFill>
              <a:schemeClr val="accent3"/>
            </a:solidFill>
            <a:ln>
              <a:noFill/>
            </a:ln>
            <a:effectLst/>
          </c:spPr>
          <c:invertIfNegative val="0"/>
          <c:cat>
            <c:numRef>
              <c:f>'[1]PVE DME'!$Y$56:$AJ$56</c:f>
              <c:numCache>
                <c:formatCode>General</c:formatCode>
                <c:ptCount val="12"/>
              </c:numCache>
            </c:numRef>
          </c:cat>
          <c:val>
            <c:numRef>
              <c:f>'[1]PVE DME'!$Y$59:$AJ$59</c:f>
              <c:numCache>
                <c:formatCode>General</c:formatCode>
                <c:ptCount val="12"/>
              </c:numCache>
            </c:numRef>
          </c:val>
          <c:extLst>
            <c:ext xmlns:c16="http://schemas.microsoft.com/office/drawing/2014/chart" uri="{C3380CC4-5D6E-409C-BE32-E72D297353CC}">
              <c16:uniqueId val="{00000002-F77E-41A4-A97A-16E9454D475E}"/>
            </c:ext>
          </c:extLst>
        </c:ser>
        <c:ser>
          <c:idx val="3"/>
          <c:order val="3"/>
          <c:spPr>
            <a:solidFill>
              <a:schemeClr val="accent4"/>
            </a:solidFill>
            <a:ln>
              <a:noFill/>
            </a:ln>
            <a:effectLst/>
          </c:spPr>
          <c:invertIfNegative val="0"/>
          <c:cat>
            <c:numRef>
              <c:f>'[1]PVE DME'!$Y$56:$AJ$56</c:f>
              <c:numCache>
                <c:formatCode>General</c:formatCode>
                <c:ptCount val="12"/>
              </c:numCache>
            </c:numRef>
          </c:cat>
          <c:val>
            <c:numRef>
              <c:f>'[1]PVE DME'!$Y$60:$AJ$60</c:f>
              <c:numCache>
                <c:formatCode>General</c:formatCode>
                <c:ptCount val="12"/>
              </c:numCache>
            </c:numRef>
          </c:val>
          <c:extLst>
            <c:ext xmlns:c16="http://schemas.microsoft.com/office/drawing/2014/chart" uri="{C3380CC4-5D6E-409C-BE32-E72D297353CC}">
              <c16:uniqueId val="{00000003-F77E-41A4-A97A-16E9454D475E}"/>
            </c:ext>
          </c:extLst>
        </c:ser>
        <c:dLbls>
          <c:showLegendKey val="0"/>
          <c:showVal val="0"/>
          <c:showCatName val="0"/>
          <c:showSerName val="0"/>
          <c:showPercent val="0"/>
          <c:showBubbleSize val="0"/>
        </c:dLbls>
        <c:gapWidth val="219"/>
        <c:overlap val="-27"/>
        <c:axId val="174889479"/>
        <c:axId val="174891527"/>
      </c:barChart>
      <c:catAx>
        <c:axId val="174889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4891527"/>
        <c:crosses val="autoZero"/>
        <c:auto val="1"/>
        <c:lblAlgn val="ctr"/>
        <c:lblOffset val="100"/>
        <c:noMultiLvlLbl val="0"/>
      </c:catAx>
      <c:valAx>
        <c:axId val="174891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4889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v>Resultado</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'[2]JOSE CELESTINO MUTIS'!$X$62:$AI$62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'[2]JOSE CELESTINO MUTIS'!$X$65:$AI$65</c:f>
              <c:numCache>
                <c:formatCode>General</c:formatCode>
                <c:ptCount val="12"/>
                <c:pt idx="0">
                  <c:v>0</c:v>
                </c:pt>
                <c:pt idx="1">
                  <c:v>1</c:v>
                </c:pt>
                <c:pt idx="2">
                  <c:v>1</c:v>
                </c:pt>
                <c:pt idx="3">
                  <c:v>1</c:v>
                </c:pt>
                <c:pt idx="4">
                  <c:v>1</c:v>
                </c:pt>
                <c:pt idx="5">
                  <c:v>1</c:v>
                </c:pt>
                <c:pt idx="6">
                  <c:v>1</c:v>
                </c:pt>
                <c:pt idx="7">
                  <c:v>1</c:v>
                </c:pt>
                <c:pt idx="8">
                  <c:v>1</c:v>
                </c:pt>
                <c:pt idx="9">
                  <c:v>1</c:v>
                </c:pt>
                <c:pt idx="10">
                  <c:v>1</c:v>
                </c:pt>
                <c:pt idx="11">
                  <c:v>0</c:v>
                </c:pt>
              </c:numCache>
            </c:numRef>
          </c:val>
          <c:extLst>
            <c:ext xmlns:c16="http://schemas.microsoft.com/office/drawing/2014/chart" uri="{C3380CC4-5D6E-409C-BE32-E72D297353CC}">
              <c16:uniqueId val="{00000000-0AC6-4584-88CD-5C7F89543594}"/>
            </c:ext>
          </c:extLst>
        </c:ser>
        <c:dLbls>
          <c:showLegendKey val="0"/>
          <c:showVal val="1"/>
          <c:showCatName val="0"/>
          <c:showSerName val="0"/>
          <c:showPercent val="0"/>
          <c:showBubbleSize val="0"/>
        </c:dLbls>
        <c:gapWidth val="150"/>
        <c:axId val="369203120"/>
        <c:axId val="36919984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c:ext uri="{02D57815-91ED-43cb-92C2-25804820EDAC}">
                        <c15:formulaRef>
                          <c15:sqref>'[2]JOSE CELESTINO MUTIS'!$X$62:$AI$62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'[2]JOSE CELESTINO MUTIS'!$X$63:$AI$63</c15:sqref>
                        </c15:formulaRef>
                      </c:ext>
                    </c:extLst>
                    <c:numCache>
                      <c:formatCode>General</c:formatCode>
                      <c:ptCount val="12"/>
                      <c:pt idx="0">
                        <c:v>0</c:v>
                      </c:pt>
                      <c:pt idx="1">
                        <c:v>1</c:v>
                      </c:pt>
                      <c:pt idx="2">
                        <c:v>4</c:v>
                      </c:pt>
                      <c:pt idx="3">
                        <c:v>6</c:v>
                      </c:pt>
                      <c:pt idx="4">
                        <c:v>4</c:v>
                      </c:pt>
                      <c:pt idx="5">
                        <c:v>4</c:v>
                      </c:pt>
                      <c:pt idx="6">
                        <c:v>4</c:v>
                      </c:pt>
                      <c:pt idx="7">
                        <c:v>4</c:v>
                      </c:pt>
                      <c:pt idx="8">
                        <c:v>3</c:v>
                      </c:pt>
                      <c:pt idx="9">
                        <c:v>4</c:v>
                      </c:pt>
                      <c:pt idx="10">
                        <c:v>2</c:v>
                      </c:pt>
                      <c:pt idx="11">
                        <c:v>0</c:v>
                      </c:pt>
                    </c:numCache>
                  </c:numRef>
                </c:val>
                <c:extLst>
                  <c:ext xmlns:c16="http://schemas.microsoft.com/office/drawing/2014/chart" uri="{C3380CC4-5D6E-409C-BE32-E72D297353CC}">
                    <c16:uniqueId val="{00000003-0AC6-4584-88CD-5C7F89543594}"/>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'[2]JOSE CELESTINO MUTIS'!$X$62:$AI$62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xmlns:c15="http://schemas.microsoft.com/office/drawing/2012/chart">
                      <c:ext xmlns:c15="http://schemas.microsoft.com/office/drawing/2012/chart" uri="{02D57815-91ED-43cb-92C2-25804820EDAC}">
                        <c15:formulaRef>
                          <c15:sqref>'[2]JOSE CELESTINO MUTIS'!$X$64:$AI$64</c15:sqref>
                        </c15:formulaRef>
                      </c:ext>
                    </c:extLst>
                    <c:numCache>
                      <c:formatCode>General</c:formatCode>
                      <c:ptCount val="12"/>
                      <c:pt idx="0">
                        <c:v>0</c:v>
                      </c:pt>
                      <c:pt idx="1">
                        <c:v>1</c:v>
                      </c:pt>
                      <c:pt idx="2">
                        <c:v>4</c:v>
                      </c:pt>
                      <c:pt idx="3">
                        <c:v>6</c:v>
                      </c:pt>
                      <c:pt idx="4">
                        <c:v>4</c:v>
                      </c:pt>
                      <c:pt idx="5">
                        <c:v>4</c:v>
                      </c:pt>
                      <c:pt idx="6">
                        <c:v>4</c:v>
                      </c:pt>
                      <c:pt idx="7">
                        <c:v>4</c:v>
                      </c:pt>
                      <c:pt idx="8">
                        <c:v>3</c:v>
                      </c:pt>
                      <c:pt idx="9">
                        <c:v>4</c:v>
                      </c:pt>
                      <c:pt idx="10">
                        <c:v>2</c:v>
                      </c:pt>
                      <c:pt idx="11">
                        <c:v>0</c:v>
                      </c:pt>
                    </c:numCache>
                  </c:numRef>
                </c:val>
                <c:extLst xmlns:c15="http://schemas.microsoft.com/office/drawing/2012/chart">
                  <c:ext xmlns:c16="http://schemas.microsoft.com/office/drawing/2014/chart" uri="{C3380CC4-5D6E-409C-BE32-E72D297353CC}">
                    <c16:uniqueId val="{00000004-0AC6-4584-88CD-5C7F89543594}"/>
                  </c:ext>
                </c:extLst>
              </c15:ser>
            </c15:filteredBarSeries>
          </c:ext>
        </c:extLst>
      </c:barChart>
      <c:lineChart>
        <c:grouping val="standard"/>
        <c:varyColors val="0"/>
        <c:ser>
          <c:idx val="3"/>
          <c:order val="3"/>
          <c:tx>
            <c:v>Meta</c:v>
          </c:tx>
          <c:spPr>
            <a:ln w="22225" cap="rnd">
              <a:solidFill>
                <a:schemeClr val="accent4"/>
              </a:solidFill>
              <a:round/>
            </a:ln>
            <a:effectLst/>
          </c:spPr>
          <c:marker>
            <c:symbol val="none"/>
          </c:marker>
          <c:dLbls>
            <c:delete val="1"/>
          </c:dLbls>
          <c:trendline>
            <c:spPr>
              <a:ln w="19050" cap="rnd">
                <a:solidFill>
                  <a:schemeClr val="accent4"/>
                </a:solidFill>
              </a:ln>
              <a:effectLst/>
            </c:spPr>
            <c:trendlineType val="linear"/>
            <c:dispRSqr val="0"/>
            <c:dispEq val="0"/>
          </c:trendline>
          <c:cat>
            <c:strRef>
              <c:f>'[2]JOSE CELESTINO MUTIS'!$X$62:$AI$62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'[2]JOSE CELESTINO MUTIS'!$X$66:$AI$66</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0AC6-4584-88CD-5C7F89543594}"/>
            </c:ext>
          </c:extLst>
        </c:ser>
        <c:dLbls>
          <c:showLegendKey val="0"/>
          <c:showVal val="1"/>
          <c:showCatName val="0"/>
          <c:showSerName val="0"/>
          <c:showPercent val="0"/>
          <c:showBubbleSize val="0"/>
        </c:dLbls>
        <c:marker val="1"/>
        <c:smooth val="0"/>
        <c:axId val="369203120"/>
        <c:axId val="369199840"/>
      </c:lineChart>
      <c:catAx>
        <c:axId val="36920312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369199840"/>
        <c:crosses val="autoZero"/>
        <c:auto val="1"/>
        <c:lblAlgn val="ctr"/>
        <c:lblOffset val="100"/>
        <c:noMultiLvlLbl val="0"/>
      </c:catAx>
      <c:valAx>
        <c:axId val="36919984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3692031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5.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png"/><Relationship Id="rId1" Type="http://schemas.openxmlformats.org/officeDocument/2006/relationships/chart" Target="../charts/chart8.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31</xdr:col>
      <xdr:colOff>114300</xdr:colOff>
      <xdr:row>201</xdr:row>
      <xdr:rowOff>0</xdr:rowOff>
    </xdr:from>
    <xdr:ext cx="219075" cy="295275"/>
    <xdr:sp macro="" textlink="">
      <xdr:nvSpPr>
        <xdr:cNvPr id="2" name="Shape 3">
          <a:extLst>
            <a:ext uri="{FF2B5EF4-FFF2-40B4-BE49-F238E27FC236}">
              <a16:creationId xmlns:a16="http://schemas.microsoft.com/office/drawing/2014/main" id="{325FAA16-9BFF-40EC-9CE9-5CE98E064C59}"/>
            </a:ext>
          </a:extLst>
        </xdr:cNvPr>
        <xdr:cNvSpPr txBox="1"/>
      </xdr:nvSpPr>
      <xdr:spPr>
        <a:xfrm>
          <a:off x="9105900" y="23431500"/>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37</xdr:col>
      <xdr:colOff>41673</xdr:colOff>
      <xdr:row>202</xdr:row>
      <xdr:rowOff>35717</xdr:rowOff>
    </xdr:from>
    <xdr:to>
      <xdr:col>47</xdr:col>
      <xdr:colOff>1285875</xdr:colOff>
      <xdr:row>206</xdr:row>
      <xdr:rowOff>559593</xdr:rowOff>
    </xdr:to>
    <xdr:graphicFrame macro="">
      <xdr:nvGraphicFramePr>
        <xdr:cNvPr id="3" name="Gráfico 3">
          <a:extLst>
            <a:ext uri="{FF2B5EF4-FFF2-40B4-BE49-F238E27FC236}">
              <a16:creationId xmlns:a16="http://schemas.microsoft.com/office/drawing/2014/main" id="{5FE76137-3481-42A3-B7F2-E5EB81E3FC8F}"/>
            </a:ext>
            <a:ext uri="{147F2762-F138-4A5C-976F-8EAC2B608ADB}">
              <a16:predDERef xmlns:a16="http://schemas.microsoft.com/office/drawing/2014/main" pred="{325FAA16-9BFF-40EC-9CE9-5CE98E064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1</xdr:row>
      <xdr:rowOff>323850</xdr:rowOff>
    </xdr:from>
    <xdr:to>
      <xdr:col>6</xdr:col>
      <xdr:colOff>123825</xdr:colOff>
      <xdr:row>4</xdr:row>
      <xdr:rowOff>133350</xdr:rowOff>
    </xdr:to>
    <xdr:pic>
      <xdr:nvPicPr>
        <xdr:cNvPr id="5" name="Imagen 5" descr="Logotipo, nombre de la empresa&#10;&#10;Descripción generada automáticamente">
          <a:extLst>
            <a:ext uri="{FF2B5EF4-FFF2-40B4-BE49-F238E27FC236}">
              <a16:creationId xmlns:a16="http://schemas.microsoft.com/office/drawing/2014/main" id="{EBE417CC-2F63-4423-99C5-56F210949514}"/>
            </a:ext>
            <a:ext uri="{147F2762-F138-4A5C-976F-8EAC2B608ADB}">
              <a16:predDERef xmlns:a16="http://schemas.microsoft.com/office/drawing/2014/main" pred="{5FE76137-3481-42A3-B7F2-E5EB81E3F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514350"/>
          <a:ext cx="1133475" cy="923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114300</xdr:colOff>
      <xdr:row>41</xdr:row>
      <xdr:rowOff>0</xdr:rowOff>
    </xdr:from>
    <xdr:to>
      <xdr:col>32</xdr:col>
      <xdr:colOff>333375</xdr:colOff>
      <xdr:row>41</xdr:row>
      <xdr:rowOff>295275</xdr:rowOff>
    </xdr:to>
    <xdr:sp macro="" textlink="">
      <xdr:nvSpPr>
        <xdr:cNvPr id="2" name="TextBox 1">
          <a:extLst>
            <a:ext uri="{FF2B5EF4-FFF2-40B4-BE49-F238E27FC236}">
              <a16:creationId xmlns:a16="http://schemas.microsoft.com/office/drawing/2014/main" id="{C0466517-7022-4B50-9A2E-52305676754F}"/>
            </a:ext>
          </a:extLst>
        </xdr:cNvPr>
        <xdr:cNvSpPr txBox="1"/>
      </xdr:nvSpPr>
      <xdr:spPr>
        <a:xfrm>
          <a:off x="15230475" y="18411825"/>
          <a:ext cx="219075" cy="295275"/>
        </a:xfrm>
        <a:prstGeom prst="rect">
          <a:avLst/>
        </a:prstGeom>
        <a:noFill/>
        <a:ln>
          <a:noFill/>
        </a:ln>
      </xdr:spPr>
      <xdr:txBody>
        <a:bodyPr spcFirstLastPara="1" wrap="square" lIns="91425" tIns="45700" rIns="91425" bIns="4570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38</xdr:col>
      <xdr:colOff>41673</xdr:colOff>
      <xdr:row>43</xdr:row>
      <xdr:rowOff>35717</xdr:rowOff>
    </xdr:from>
    <xdr:to>
      <xdr:col>48</xdr:col>
      <xdr:colOff>1285875</xdr:colOff>
      <xdr:row>47</xdr:row>
      <xdr:rowOff>511968</xdr:rowOff>
    </xdr:to>
    <xdr:graphicFrame macro="">
      <xdr:nvGraphicFramePr>
        <xdr:cNvPr id="3" name="Chart 2">
          <a:extLst>
            <a:ext uri="{FF2B5EF4-FFF2-40B4-BE49-F238E27FC236}">
              <a16:creationId xmlns:a16="http://schemas.microsoft.com/office/drawing/2014/main" id="{550A602A-17DF-4C0F-8639-195377808CAB}"/>
            </a:ext>
            <a:ext uri="{147F2762-F138-4A5C-976F-8EAC2B608ADB}">
              <a16:predDERef xmlns:a16="http://schemas.microsoft.com/office/drawing/2014/main" pred="{C0466517-7022-4B50-9A2E-523056767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54427</xdr:colOff>
      <xdr:row>1</xdr:row>
      <xdr:rowOff>129269</xdr:rowOff>
    </xdr:from>
    <xdr:to>
      <xdr:col>8</xdr:col>
      <xdr:colOff>108858</xdr:colOff>
      <xdr:row>4</xdr:row>
      <xdr:rowOff>372963</xdr:rowOff>
    </xdr:to>
    <xdr:pic>
      <xdr:nvPicPr>
        <xdr:cNvPr id="4" name="Picture 3" descr="Logotipo, nombre de la empresa&#10;&#10;Descripción generada automáticamente">
          <a:extLst>
            <a:ext uri="{FF2B5EF4-FFF2-40B4-BE49-F238E27FC236}">
              <a16:creationId xmlns:a16="http://schemas.microsoft.com/office/drawing/2014/main" id="{98003966-A542-43EF-8FF5-3DF4669A2587}"/>
            </a:ext>
            <a:ext uri="{147F2762-F138-4A5C-976F-8EAC2B608ADB}">
              <a16:predDERef xmlns:a16="http://schemas.microsoft.com/office/drawing/2014/main" pred="{550A602A-17DF-4C0F-8639-195377808C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777" y="319769"/>
          <a:ext cx="1673681" cy="1358119"/>
        </a:xfrm>
        <a:prstGeom prst="rect">
          <a:avLst/>
        </a:prstGeom>
        <a:noFill/>
        <a:ln>
          <a:noFill/>
        </a:ln>
      </xdr:spPr>
    </xdr:pic>
    <xdr:clientData/>
  </xdr:twoCellAnchor>
  <xdr:twoCellAnchor>
    <xdr:from>
      <xdr:col>38</xdr:col>
      <xdr:colOff>180975</xdr:colOff>
      <xdr:row>49</xdr:row>
      <xdr:rowOff>19050</xdr:rowOff>
    </xdr:from>
    <xdr:to>
      <xdr:col>48</xdr:col>
      <xdr:colOff>1209675</xdr:colOff>
      <xdr:row>53</xdr:row>
      <xdr:rowOff>438150</xdr:rowOff>
    </xdr:to>
    <xdr:graphicFrame macro="">
      <xdr:nvGraphicFramePr>
        <xdr:cNvPr id="5" name="Chart 4">
          <a:extLst>
            <a:ext uri="{FF2B5EF4-FFF2-40B4-BE49-F238E27FC236}">
              <a16:creationId xmlns:a16="http://schemas.microsoft.com/office/drawing/2014/main" id="{70B9557E-30F9-491D-A066-EF2BBB04D0AB}"/>
            </a:ext>
            <a:ext uri="{147F2762-F138-4A5C-976F-8EAC2B608ADB}">
              <a16:predDERef xmlns:a16="http://schemas.microsoft.com/office/drawing/2014/main" pred="{98003966-A542-43EF-8FF5-3DF4669A2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190500</xdr:colOff>
      <xdr:row>55</xdr:row>
      <xdr:rowOff>9525</xdr:rowOff>
    </xdr:from>
    <xdr:to>
      <xdr:col>48</xdr:col>
      <xdr:colOff>1219200</xdr:colOff>
      <xdr:row>60</xdr:row>
      <xdr:rowOff>0</xdr:rowOff>
    </xdr:to>
    <xdr:graphicFrame macro="">
      <xdr:nvGraphicFramePr>
        <xdr:cNvPr id="6" name="Chart 5">
          <a:extLst>
            <a:ext uri="{FF2B5EF4-FFF2-40B4-BE49-F238E27FC236}">
              <a16:creationId xmlns:a16="http://schemas.microsoft.com/office/drawing/2014/main" id="{379683E0-6621-4390-8E2D-77CD87F05E2D}"/>
            </a:ext>
            <a:ext uri="{147F2762-F138-4A5C-976F-8EAC2B608ADB}">
              <a16:predDERef xmlns:a16="http://schemas.microsoft.com/office/drawing/2014/main" pred="{70B9557E-30F9-491D-A066-EF2BBB04D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114300</xdr:colOff>
      <xdr:row>54</xdr:row>
      <xdr:rowOff>0</xdr:rowOff>
    </xdr:from>
    <xdr:to>
      <xdr:col>32</xdr:col>
      <xdr:colOff>333375</xdr:colOff>
      <xdr:row>54</xdr:row>
      <xdr:rowOff>295275</xdr:rowOff>
    </xdr:to>
    <xdr:sp macro="" textlink="">
      <xdr:nvSpPr>
        <xdr:cNvPr id="2" name="TextBox 1">
          <a:extLst>
            <a:ext uri="{FF2B5EF4-FFF2-40B4-BE49-F238E27FC236}">
              <a16:creationId xmlns:a16="http://schemas.microsoft.com/office/drawing/2014/main" id="{7EBAA2EE-9603-4A82-A126-B600DD5365FF}"/>
            </a:ext>
          </a:extLst>
        </xdr:cNvPr>
        <xdr:cNvSpPr txBox="1"/>
      </xdr:nvSpPr>
      <xdr:spPr>
        <a:xfrm>
          <a:off x="15487650" y="26346150"/>
          <a:ext cx="219075" cy="295275"/>
        </a:xfrm>
        <a:prstGeom prst="rect">
          <a:avLst/>
        </a:prstGeom>
        <a:noFill/>
        <a:ln>
          <a:noFill/>
        </a:ln>
      </xdr:spPr>
      <xdr:txBody>
        <a:bodyPr spcFirstLastPara="1" wrap="square" lIns="91425" tIns="45700" rIns="91425" bIns="4570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editAs="oneCell">
    <xdr:from>
      <xdr:col>1</xdr:col>
      <xdr:colOff>54427</xdr:colOff>
      <xdr:row>1</xdr:row>
      <xdr:rowOff>129269</xdr:rowOff>
    </xdr:from>
    <xdr:to>
      <xdr:col>5</xdr:col>
      <xdr:colOff>142876</xdr:colOff>
      <xdr:row>4</xdr:row>
      <xdr:rowOff>372963</xdr:rowOff>
    </xdr:to>
    <xdr:pic>
      <xdr:nvPicPr>
        <xdr:cNvPr id="3" name="Picture 2" descr="Logotipo, nombre de la empresa&#10;&#10;Descripción generada automáticamente">
          <a:extLst>
            <a:ext uri="{FF2B5EF4-FFF2-40B4-BE49-F238E27FC236}">
              <a16:creationId xmlns:a16="http://schemas.microsoft.com/office/drawing/2014/main" id="{571C3833-7342-4508-AE12-DEAB268F5B2C}"/>
            </a:ext>
            <a:ext uri="{147F2762-F138-4A5C-976F-8EAC2B608ADB}">
              <a16:predDERef xmlns:a16="http://schemas.microsoft.com/office/drawing/2014/main" pred="{7EBAA2EE-9603-4A82-A126-B600DD5365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777" y="319769"/>
          <a:ext cx="1679124" cy="135811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114300</xdr:colOff>
      <xdr:row>33</xdr:row>
      <xdr:rowOff>0</xdr:rowOff>
    </xdr:from>
    <xdr:to>
      <xdr:col>32</xdr:col>
      <xdr:colOff>333375</xdr:colOff>
      <xdr:row>33</xdr:row>
      <xdr:rowOff>295275</xdr:rowOff>
    </xdr:to>
    <xdr:sp macro="" textlink="">
      <xdr:nvSpPr>
        <xdr:cNvPr id="2" name="TextBox 1">
          <a:extLst>
            <a:ext uri="{FF2B5EF4-FFF2-40B4-BE49-F238E27FC236}">
              <a16:creationId xmlns:a16="http://schemas.microsoft.com/office/drawing/2014/main" id="{D8960217-ED1E-4878-AFC3-50A8E4AC6B97}"/>
            </a:ext>
          </a:extLst>
        </xdr:cNvPr>
        <xdr:cNvSpPr txBox="1"/>
      </xdr:nvSpPr>
      <xdr:spPr>
        <a:xfrm>
          <a:off x="15230475" y="18411825"/>
          <a:ext cx="219075" cy="295275"/>
        </a:xfrm>
        <a:prstGeom prst="rect">
          <a:avLst/>
        </a:prstGeom>
        <a:noFill/>
        <a:ln>
          <a:noFill/>
        </a:ln>
      </xdr:spPr>
      <xdr:txBody>
        <a:bodyPr spcFirstLastPara="1" wrap="square" lIns="91425" tIns="45700" rIns="91425" bIns="4570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38</xdr:col>
      <xdr:colOff>41673</xdr:colOff>
      <xdr:row>35</xdr:row>
      <xdr:rowOff>35717</xdr:rowOff>
    </xdr:from>
    <xdr:to>
      <xdr:col>48</xdr:col>
      <xdr:colOff>1285875</xdr:colOff>
      <xdr:row>39</xdr:row>
      <xdr:rowOff>511968</xdr:rowOff>
    </xdr:to>
    <xdr:graphicFrame macro="">
      <xdr:nvGraphicFramePr>
        <xdr:cNvPr id="3" name="Chart 2">
          <a:extLst>
            <a:ext uri="{FF2B5EF4-FFF2-40B4-BE49-F238E27FC236}">
              <a16:creationId xmlns:a16="http://schemas.microsoft.com/office/drawing/2014/main" id="{77F56DCC-A0F3-4D20-BDBC-8223B8C982E6}"/>
            </a:ext>
            <a:ext uri="{147F2762-F138-4A5C-976F-8EAC2B608ADB}">
              <a16:predDERef xmlns:a16="http://schemas.microsoft.com/office/drawing/2014/main" pred="{C0466517-7022-4B50-9A2E-523056767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54427</xdr:colOff>
      <xdr:row>1</xdr:row>
      <xdr:rowOff>129269</xdr:rowOff>
    </xdr:from>
    <xdr:to>
      <xdr:col>8</xdr:col>
      <xdr:colOff>108858</xdr:colOff>
      <xdr:row>4</xdr:row>
      <xdr:rowOff>372963</xdr:rowOff>
    </xdr:to>
    <xdr:pic>
      <xdr:nvPicPr>
        <xdr:cNvPr id="4" name="Picture 3" descr="Logotipo, nombre de la empresa&#10;&#10;Descripción generada automáticamente">
          <a:extLst>
            <a:ext uri="{FF2B5EF4-FFF2-40B4-BE49-F238E27FC236}">
              <a16:creationId xmlns:a16="http://schemas.microsoft.com/office/drawing/2014/main" id="{480D08EB-E60F-4CF0-8791-6A0814A4D78D}"/>
            </a:ext>
            <a:ext uri="{147F2762-F138-4A5C-976F-8EAC2B608ADB}">
              <a16:predDERef xmlns:a16="http://schemas.microsoft.com/office/drawing/2014/main" pred="{550A602A-17DF-4C0F-8639-195377808C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777" y="319769"/>
          <a:ext cx="1673681" cy="1358119"/>
        </a:xfrm>
        <a:prstGeom prst="rect">
          <a:avLst/>
        </a:prstGeom>
        <a:noFill/>
        <a:ln>
          <a:noFill/>
        </a:ln>
      </xdr:spPr>
    </xdr:pic>
    <xdr:clientData/>
  </xdr:twoCellAnchor>
  <xdr:twoCellAnchor>
    <xdr:from>
      <xdr:col>38</xdr:col>
      <xdr:colOff>180975</xdr:colOff>
      <xdr:row>41</xdr:row>
      <xdr:rowOff>19050</xdr:rowOff>
    </xdr:from>
    <xdr:to>
      <xdr:col>48</xdr:col>
      <xdr:colOff>1209675</xdr:colOff>
      <xdr:row>45</xdr:row>
      <xdr:rowOff>438150</xdr:rowOff>
    </xdr:to>
    <xdr:graphicFrame macro="">
      <xdr:nvGraphicFramePr>
        <xdr:cNvPr id="5" name="Chart 4">
          <a:extLst>
            <a:ext uri="{FF2B5EF4-FFF2-40B4-BE49-F238E27FC236}">
              <a16:creationId xmlns:a16="http://schemas.microsoft.com/office/drawing/2014/main" id="{6C6D924F-83A3-4B28-A2AF-9EB638E62294}"/>
            </a:ext>
            <a:ext uri="{147F2762-F138-4A5C-976F-8EAC2B608ADB}">
              <a16:predDERef xmlns:a16="http://schemas.microsoft.com/office/drawing/2014/main" pred="{98003966-A542-43EF-8FF5-3DF4669A2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190500</xdr:colOff>
      <xdr:row>47</xdr:row>
      <xdr:rowOff>9525</xdr:rowOff>
    </xdr:from>
    <xdr:to>
      <xdr:col>48</xdr:col>
      <xdr:colOff>1219200</xdr:colOff>
      <xdr:row>52</xdr:row>
      <xdr:rowOff>0</xdr:rowOff>
    </xdr:to>
    <xdr:graphicFrame macro="">
      <xdr:nvGraphicFramePr>
        <xdr:cNvPr id="6" name="Chart 5">
          <a:extLst>
            <a:ext uri="{FF2B5EF4-FFF2-40B4-BE49-F238E27FC236}">
              <a16:creationId xmlns:a16="http://schemas.microsoft.com/office/drawing/2014/main" id="{217C2D11-6842-4AF9-B474-D60D8EACD1C7}"/>
            </a:ext>
            <a:ext uri="{147F2762-F138-4A5C-976F-8EAC2B608ADB}">
              <a16:predDERef xmlns:a16="http://schemas.microsoft.com/office/drawing/2014/main" pred="{70B9557E-30F9-491D-A066-EF2BBB04D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114300</xdr:colOff>
      <xdr:row>24</xdr:row>
      <xdr:rowOff>0</xdr:rowOff>
    </xdr:from>
    <xdr:to>
      <xdr:col>32</xdr:col>
      <xdr:colOff>333375</xdr:colOff>
      <xdr:row>24</xdr:row>
      <xdr:rowOff>295275</xdr:rowOff>
    </xdr:to>
    <xdr:sp macro="" textlink="">
      <xdr:nvSpPr>
        <xdr:cNvPr id="2" name="TextBox 1">
          <a:extLst>
            <a:ext uri="{FF2B5EF4-FFF2-40B4-BE49-F238E27FC236}">
              <a16:creationId xmlns:a16="http://schemas.microsoft.com/office/drawing/2014/main" id="{7BAD86FB-1C72-420E-91DE-F3134EBB0BA1}"/>
            </a:ext>
          </a:extLst>
        </xdr:cNvPr>
        <xdr:cNvSpPr txBox="1"/>
      </xdr:nvSpPr>
      <xdr:spPr>
        <a:xfrm>
          <a:off x="15230475" y="16649700"/>
          <a:ext cx="219075" cy="295275"/>
        </a:xfrm>
        <a:prstGeom prst="rect">
          <a:avLst/>
        </a:prstGeom>
        <a:noFill/>
        <a:ln>
          <a:noFill/>
        </a:ln>
      </xdr:spPr>
      <xdr:txBody>
        <a:bodyPr spcFirstLastPara="1" wrap="square" lIns="91425" tIns="45700" rIns="91425" bIns="4570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spcBef>
              <a:spcPts val="0"/>
            </a:spcBef>
            <a:spcAft>
              <a:spcPts val="0"/>
            </a:spcAft>
            <a:buSzPts val="1100"/>
            <a:buFont typeface="Arial"/>
            <a:buNone/>
          </a:pPr>
          <a:endParaRPr sz="1100"/>
        </a:p>
      </xdr:txBody>
    </xdr:sp>
    <xdr:clientData/>
  </xdr:twoCellAnchor>
  <xdr:twoCellAnchor>
    <xdr:from>
      <xdr:col>38</xdr:col>
      <xdr:colOff>41673</xdr:colOff>
      <xdr:row>26</xdr:row>
      <xdr:rowOff>35717</xdr:rowOff>
    </xdr:from>
    <xdr:to>
      <xdr:col>48</xdr:col>
      <xdr:colOff>1285875</xdr:colOff>
      <xdr:row>30</xdr:row>
      <xdr:rowOff>511968</xdr:rowOff>
    </xdr:to>
    <xdr:graphicFrame macro="">
      <xdr:nvGraphicFramePr>
        <xdr:cNvPr id="3" name="Chart 2">
          <a:extLst>
            <a:ext uri="{FF2B5EF4-FFF2-40B4-BE49-F238E27FC236}">
              <a16:creationId xmlns:a16="http://schemas.microsoft.com/office/drawing/2014/main" id="{9A58D5F0-D173-4270-A12C-6443EF8885F2}"/>
            </a:ext>
            <a:ext uri="{147F2762-F138-4A5C-976F-8EAC2B608ADB}">
              <a16:predDERef xmlns:a16="http://schemas.microsoft.com/office/drawing/2014/main" pred="{C0466517-7022-4B50-9A2E-523056767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54427</xdr:colOff>
      <xdr:row>1</xdr:row>
      <xdr:rowOff>129269</xdr:rowOff>
    </xdr:from>
    <xdr:to>
      <xdr:col>8</xdr:col>
      <xdr:colOff>108858</xdr:colOff>
      <xdr:row>4</xdr:row>
      <xdr:rowOff>372963</xdr:rowOff>
    </xdr:to>
    <xdr:pic>
      <xdr:nvPicPr>
        <xdr:cNvPr id="4" name="Picture 3" descr="Logotipo, nombre de la empresa&#10;&#10;Descripción generada automáticamente">
          <a:extLst>
            <a:ext uri="{FF2B5EF4-FFF2-40B4-BE49-F238E27FC236}">
              <a16:creationId xmlns:a16="http://schemas.microsoft.com/office/drawing/2014/main" id="{D84F1744-B065-4AC9-9FBC-E3554F0FB734}"/>
            </a:ext>
            <a:ext uri="{147F2762-F138-4A5C-976F-8EAC2B608ADB}">
              <a16:predDERef xmlns:a16="http://schemas.microsoft.com/office/drawing/2014/main" pred="{550A602A-17DF-4C0F-8639-195377808C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777" y="319769"/>
          <a:ext cx="1673681" cy="1358119"/>
        </a:xfrm>
        <a:prstGeom prst="rect">
          <a:avLst/>
        </a:prstGeom>
        <a:noFill/>
        <a:ln>
          <a:noFill/>
        </a:ln>
      </xdr:spPr>
    </xdr:pic>
    <xdr:clientData/>
  </xdr:twoCellAnchor>
  <xdr:twoCellAnchor>
    <xdr:from>
      <xdr:col>38</xdr:col>
      <xdr:colOff>180975</xdr:colOff>
      <xdr:row>32</xdr:row>
      <xdr:rowOff>19050</xdr:rowOff>
    </xdr:from>
    <xdr:to>
      <xdr:col>48</xdr:col>
      <xdr:colOff>1209675</xdr:colOff>
      <xdr:row>36</xdr:row>
      <xdr:rowOff>438150</xdr:rowOff>
    </xdr:to>
    <xdr:graphicFrame macro="">
      <xdr:nvGraphicFramePr>
        <xdr:cNvPr id="5" name="Chart 4">
          <a:extLst>
            <a:ext uri="{FF2B5EF4-FFF2-40B4-BE49-F238E27FC236}">
              <a16:creationId xmlns:a16="http://schemas.microsoft.com/office/drawing/2014/main" id="{E11EB999-48E4-4DE3-BA5D-3F34FBE6D4E7}"/>
            </a:ext>
            <a:ext uri="{147F2762-F138-4A5C-976F-8EAC2B608ADB}">
              <a16:predDERef xmlns:a16="http://schemas.microsoft.com/office/drawing/2014/main" pred="{98003966-A542-43EF-8FF5-3DF4669A2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190500</xdr:colOff>
      <xdr:row>38</xdr:row>
      <xdr:rowOff>9525</xdr:rowOff>
    </xdr:from>
    <xdr:to>
      <xdr:col>48</xdr:col>
      <xdr:colOff>1219200</xdr:colOff>
      <xdr:row>43</xdr:row>
      <xdr:rowOff>0</xdr:rowOff>
    </xdr:to>
    <xdr:graphicFrame macro="">
      <xdr:nvGraphicFramePr>
        <xdr:cNvPr id="6" name="Chart 5">
          <a:extLst>
            <a:ext uri="{FF2B5EF4-FFF2-40B4-BE49-F238E27FC236}">
              <a16:creationId xmlns:a16="http://schemas.microsoft.com/office/drawing/2014/main" id="{E9263451-FA2F-4826-823C-75AF1FE65D21}"/>
            </a:ext>
            <a:ext uri="{147F2762-F138-4A5C-976F-8EAC2B608ADB}">
              <a16:predDERef xmlns:a16="http://schemas.microsoft.com/office/drawing/2014/main" pred="{70B9557E-30F9-491D-A066-EF2BBB04D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31</xdr:col>
      <xdr:colOff>114300</xdr:colOff>
      <xdr:row>55</xdr:row>
      <xdr:rowOff>0</xdr:rowOff>
    </xdr:from>
    <xdr:ext cx="219075" cy="295275"/>
    <xdr:sp macro="" textlink="">
      <xdr:nvSpPr>
        <xdr:cNvPr id="2" name="Shape 3">
          <a:extLst>
            <a:ext uri="{FF2B5EF4-FFF2-40B4-BE49-F238E27FC236}">
              <a16:creationId xmlns:a16="http://schemas.microsoft.com/office/drawing/2014/main" id="{8802CF86-8D96-440C-9FF7-8E8B87F7BDD1}"/>
            </a:ext>
          </a:extLst>
        </xdr:cNvPr>
        <xdr:cNvSpPr txBox="1"/>
      </xdr:nvSpPr>
      <xdr:spPr>
        <a:xfrm>
          <a:off x="22726650" y="18154650"/>
          <a:ext cx="21907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37</xdr:col>
      <xdr:colOff>41673</xdr:colOff>
      <xdr:row>56</xdr:row>
      <xdr:rowOff>35717</xdr:rowOff>
    </xdr:from>
    <xdr:to>
      <xdr:col>47</xdr:col>
      <xdr:colOff>1285875</xdr:colOff>
      <xdr:row>60</xdr:row>
      <xdr:rowOff>559593</xdr:rowOff>
    </xdr:to>
    <xdr:graphicFrame macro="">
      <xdr:nvGraphicFramePr>
        <xdr:cNvPr id="3" name="Gráfico 3">
          <a:extLst>
            <a:ext uri="{FF2B5EF4-FFF2-40B4-BE49-F238E27FC236}">
              <a16:creationId xmlns:a16="http://schemas.microsoft.com/office/drawing/2014/main" id="{D9B4BACF-C138-4403-AE5A-0C278F39440E}"/>
            </a:ext>
            <a:ext uri="{147F2762-F138-4A5C-976F-8EAC2B608ADB}">
              <a16:predDERef xmlns:a16="http://schemas.microsoft.com/office/drawing/2014/main" pred="{325FAA16-9BFF-40EC-9CE9-5CE98E064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95342</xdr:colOff>
      <xdr:row>1</xdr:row>
      <xdr:rowOff>200026</xdr:rowOff>
    </xdr:from>
    <xdr:to>
      <xdr:col>5</xdr:col>
      <xdr:colOff>99391</xdr:colOff>
      <xdr:row>5</xdr:row>
      <xdr:rowOff>26780</xdr:rowOff>
    </xdr:to>
    <xdr:pic>
      <xdr:nvPicPr>
        <xdr:cNvPr id="4" name="Imagen 5" descr="Logotipo, nombre de la empresa&#10;&#10;Descripción generada automáticamente">
          <a:extLst>
            <a:ext uri="{FF2B5EF4-FFF2-40B4-BE49-F238E27FC236}">
              <a16:creationId xmlns:a16="http://schemas.microsoft.com/office/drawing/2014/main" id="{B22033EF-0EEA-448A-AE37-6FBB019AEFE8}"/>
            </a:ext>
            <a:ext uri="{147F2762-F138-4A5C-976F-8EAC2B608ADB}">
              <a16:predDERef xmlns:a16="http://schemas.microsoft.com/office/drawing/2014/main" pred="{5FE76137-3481-42A3-B7F2-E5EB81E3F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864" y="390526"/>
          <a:ext cx="865440" cy="111055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advirtualedu-my.sharepoint.com/personal/monica_carvajalino_unad_edu_co/Documents/SGST/A&#209;O%202024/PLAN%20DE%20TRABAJO/LA%20UNAD%20SE%20MUEVE-PVE%20DME%20MODELO%20PLAN%20DE%20TRABAJO%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onica.carvajalino\OneDrive%20-%20Universidad%20Nacional%20Abierta%20y%20a%20Distancia\SGST\A&#209;O%202025\PLANES%20DE%20TRABAJO%20SG-SST\PLANEADOR%20CHARLAS%20DE%20PROMOCI&#211;N%20Y%20PREVENCI&#211;N%202025%20(2).xlsx" TargetMode="External"/><Relationship Id="rId1" Type="http://schemas.openxmlformats.org/officeDocument/2006/relationships/externalLinkPath" Target="file:///C:\Users\monica.carvajalino\OneDrive%20-%20Universidad%20Nacional%20Abierta%20y%20a%20Distancia\SGST\A&#209;O%202025\PLANES%20DE%20TRABAJO%20SG-SST\PLANEADOR%20CHARLAS%20DE%20PROMOCI&#211;N%20Y%20PREVENCI&#211;N%2020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E DM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de diligenciami"/>
      <sheetName val="JOSE CELESTINO MUTIS"/>
      <sheetName val="VIRTUAL A NIVEL NACIONAL"/>
      <sheetName val="ARCHIVO CENTRAL HISTÓRICO"/>
      <sheetName val="JOSE ACEVEDO Y GOMEZ"/>
      <sheetName val="CALLE 53"/>
    </sheetNames>
    <sheetDataSet>
      <sheetData sheetId="0"/>
      <sheetData sheetId="1">
        <row r="62">
          <cell r="X62" t="str">
            <v>ENE</v>
          </cell>
          <cell r="Y62" t="str">
            <v>FEB</v>
          </cell>
          <cell r="Z62" t="str">
            <v>MAR</v>
          </cell>
          <cell r="AA62" t="str">
            <v>ABR</v>
          </cell>
          <cell r="AB62" t="str">
            <v>MAY</v>
          </cell>
          <cell r="AC62" t="str">
            <v>JUN</v>
          </cell>
          <cell r="AD62" t="str">
            <v>JUL</v>
          </cell>
          <cell r="AE62" t="str">
            <v>AGO</v>
          </cell>
          <cell r="AF62" t="str">
            <v>SEP</v>
          </cell>
          <cell r="AG62" t="str">
            <v>OCT</v>
          </cell>
          <cell r="AH62" t="str">
            <v>NOV</v>
          </cell>
          <cell r="AI62" t="str">
            <v>DIC</v>
          </cell>
        </row>
        <row r="63">
          <cell r="X63">
            <v>0</v>
          </cell>
          <cell r="Y63">
            <v>1</v>
          </cell>
          <cell r="Z63">
            <v>4</v>
          </cell>
          <cell r="AA63">
            <v>6</v>
          </cell>
          <cell r="AB63">
            <v>4</v>
          </cell>
          <cell r="AC63">
            <v>4</v>
          </cell>
          <cell r="AD63">
            <v>4</v>
          </cell>
          <cell r="AE63">
            <v>4</v>
          </cell>
          <cell r="AF63">
            <v>3</v>
          </cell>
          <cell r="AG63">
            <v>4</v>
          </cell>
          <cell r="AH63">
            <v>2</v>
          </cell>
          <cell r="AI63">
            <v>0</v>
          </cell>
        </row>
        <row r="64">
          <cell r="X64">
            <v>0</v>
          </cell>
          <cell r="Y64">
            <v>1</v>
          </cell>
          <cell r="Z64">
            <v>4</v>
          </cell>
          <cell r="AA64">
            <v>6</v>
          </cell>
          <cell r="AB64">
            <v>4</v>
          </cell>
          <cell r="AC64">
            <v>4</v>
          </cell>
          <cell r="AD64">
            <v>4</v>
          </cell>
          <cell r="AE64">
            <v>4</v>
          </cell>
          <cell r="AF64">
            <v>3</v>
          </cell>
          <cell r="AG64">
            <v>4</v>
          </cell>
          <cell r="AH64">
            <v>2</v>
          </cell>
          <cell r="AI64">
            <v>0</v>
          </cell>
        </row>
        <row r="65">
          <cell r="X65">
            <v>0</v>
          </cell>
          <cell r="Y65">
            <v>1</v>
          </cell>
          <cell r="Z65">
            <v>1</v>
          </cell>
          <cell r="AA65">
            <v>1</v>
          </cell>
          <cell r="AB65">
            <v>1</v>
          </cell>
          <cell r="AC65">
            <v>1</v>
          </cell>
          <cell r="AD65">
            <v>1</v>
          </cell>
          <cell r="AE65">
            <v>1</v>
          </cell>
          <cell r="AF65">
            <v>1</v>
          </cell>
          <cell r="AG65">
            <v>1</v>
          </cell>
          <cell r="AH65">
            <v>1</v>
          </cell>
          <cell r="AI65">
            <v>0</v>
          </cell>
        </row>
        <row r="66">
          <cell r="X66">
            <v>1</v>
          </cell>
          <cell r="Y66">
            <v>1</v>
          </cell>
          <cell r="Z66">
            <v>1</v>
          </cell>
          <cell r="AA66">
            <v>1</v>
          </cell>
          <cell r="AB66">
            <v>1</v>
          </cell>
          <cell r="AC66">
            <v>1</v>
          </cell>
          <cell r="AD66">
            <v>1</v>
          </cell>
          <cell r="AE66">
            <v>1</v>
          </cell>
          <cell r="AF66">
            <v>1</v>
          </cell>
          <cell r="AG66">
            <v>1</v>
          </cell>
          <cell r="AH66">
            <v>1</v>
          </cell>
          <cell r="AI66">
            <v>1</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EA84-A738-4E3D-9E5C-43DFF6C7A6AA}">
  <sheetPr codeName="Hoja1"/>
  <dimension ref="A1:D185"/>
  <sheetViews>
    <sheetView view="pageBreakPreview" zoomScale="91" zoomScaleNormal="100" zoomScaleSheetLayoutView="91" workbookViewId="0">
      <selection activeCell="B3" sqref="B3"/>
    </sheetView>
  </sheetViews>
  <sheetFormatPr baseColWidth="10" defaultColWidth="11.42578125" defaultRowHeight="12.75"/>
  <cols>
    <col min="1" max="1" width="21" customWidth="1"/>
    <col min="2" max="2" width="76" customWidth="1"/>
  </cols>
  <sheetData>
    <row r="1" spans="1:4" ht="19.5" customHeight="1">
      <c r="A1" s="119" t="s">
        <v>0</v>
      </c>
      <c r="B1" s="120"/>
      <c r="C1" s="23"/>
      <c r="D1" s="22"/>
    </row>
    <row r="2" spans="1:4" ht="32.25" customHeight="1">
      <c r="A2" s="24" t="s">
        <v>1</v>
      </c>
      <c r="B2" s="25" t="s">
        <v>2</v>
      </c>
      <c r="C2" s="23"/>
      <c r="D2" s="22"/>
    </row>
    <row r="3" spans="1:4" ht="32.25" customHeight="1">
      <c r="A3" s="24" t="s">
        <v>3</v>
      </c>
      <c r="B3" s="25" t="s">
        <v>4</v>
      </c>
      <c r="C3" s="23"/>
      <c r="D3" s="22"/>
    </row>
    <row r="4" spans="1:4" ht="32.25" customHeight="1">
      <c r="A4" s="24" t="s">
        <v>5</v>
      </c>
      <c r="B4" s="25" t="s">
        <v>6</v>
      </c>
      <c r="C4" s="23"/>
      <c r="D4" s="22"/>
    </row>
    <row r="5" spans="1:4" ht="32.25" customHeight="1">
      <c r="A5" s="24" t="s">
        <v>7</v>
      </c>
      <c r="B5" s="25" t="s">
        <v>8</v>
      </c>
      <c r="C5" s="23"/>
      <c r="D5" s="22"/>
    </row>
    <row r="6" spans="1:4" ht="32.25" customHeight="1">
      <c r="A6" s="24" t="s">
        <v>9</v>
      </c>
      <c r="B6" s="25" t="s">
        <v>10</v>
      </c>
      <c r="C6" s="23"/>
      <c r="D6" s="22"/>
    </row>
    <row r="7" spans="1:4" ht="32.25" customHeight="1">
      <c r="A7" s="24" t="s">
        <v>11</v>
      </c>
      <c r="B7" s="25" t="s">
        <v>12</v>
      </c>
      <c r="C7" s="23"/>
      <c r="D7" s="22"/>
    </row>
    <row r="8" spans="1:4" ht="55.5" customHeight="1">
      <c r="A8" s="24" t="s">
        <v>13</v>
      </c>
      <c r="B8" s="25" t="s">
        <v>14</v>
      </c>
      <c r="C8" s="23"/>
      <c r="D8" s="22"/>
    </row>
    <row r="9" spans="1:4" ht="32.25" customHeight="1">
      <c r="A9" s="24" t="s">
        <v>15</v>
      </c>
      <c r="B9" s="25" t="s">
        <v>16</v>
      </c>
      <c r="C9" s="23"/>
      <c r="D9" s="22"/>
    </row>
    <row r="10" spans="1:4" ht="50.25" customHeight="1">
      <c r="A10" s="24" t="s">
        <v>17</v>
      </c>
      <c r="B10" s="25" t="s">
        <v>18</v>
      </c>
      <c r="C10" s="23"/>
      <c r="D10" s="22"/>
    </row>
    <row r="11" spans="1:4" ht="32.25" customHeight="1">
      <c r="A11" s="24" t="s">
        <v>19</v>
      </c>
      <c r="B11" s="25" t="s">
        <v>20</v>
      </c>
      <c r="C11" s="23"/>
      <c r="D11" s="22"/>
    </row>
    <row r="12" spans="1:4" ht="32.25" customHeight="1">
      <c r="A12" s="24" t="s">
        <v>21</v>
      </c>
      <c r="B12" s="25" t="s">
        <v>22</v>
      </c>
      <c r="C12" s="23"/>
      <c r="D12" s="22"/>
    </row>
    <row r="13" spans="1:4" ht="89.25">
      <c r="A13" s="24" t="s">
        <v>23</v>
      </c>
      <c r="B13" s="25" t="s">
        <v>24</v>
      </c>
      <c r="C13" s="23"/>
      <c r="D13" s="22"/>
    </row>
    <row r="14" spans="1:4" ht="38.25">
      <c r="A14" s="24" t="s">
        <v>25</v>
      </c>
      <c r="B14" s="25" t="s">
        <v>26</v>
      </c>
      <c r="C14" s="23"/>
      <c r="D14" s="22"/>
    </row>
    <row r="15" spans="1:4">
      <c r="A15" s="24" t="s">
        <v>27</v>
      </c>
      <c r="B15" s="25" t="s">
        <v>28</v>
      </c>
      <c r="C15" s="23"/>
      <c r="D15" s="22"/>
    </row>
    <row r="16" spans="1:4" ht="51">
      <c r="A16" s="24" t="s">
        <v>29</v>
      </c>
      <c r="B16" s="25" t="s">
        <v>30</v>
      </c>
      <c r="C16" s="23"/>
      <c r="D16" s="22"/>
    </row>
    <row r="17" spans="1:4" ht="32.25" customHeight="1">
      <c r="A17" s="24" t="s">
        <v>31</v>
      </c>
      <c r="B17" s="25" t="s">
        <v>32</v>
      </c>
      <c r="C17" s="23"/>
      <c r="D17" s="22"/>
    </row>
    <row r="18" spans="1:4" ht="51">
      <c r="A18" s="24" t="s">
        <v>33</v>
      </c>
      <c r="B18" s="25" t="s">
        <v>34</v>
      </c>
      <c r="C18" s="23"/>
      <c r="D18" s="22"/>
    </row>
    <row r="19" spans="1:4" ht="32.25" customHeight="1">
      <c r="A19" s="24" t="s">
        <v>35</v>
      </c>
      <c r="B19" s="25" t="s">
        <v>36</v>
      </c>
      <c r="C19" s="23"/>
      <c r="D19" s="22"/>
    </row>
    <row r="20" spans="1:4" ht="32.25" customHeight="1">
      <c r="A20" s="24" t="s">
        <v>37</v>
      </c>
      <c r="B20" s="25" t="s">
        <v>38</v>
      </c>
      <c r="C20" s="23"/>
      <c r="D20" s="22"/>
    </row>
    <row r="21" spans="1:4" ht="32.25" customHeight="1">
      <c r="A21" s="24" t="s">
        <v>39</v>
      </c>
      <c r="B21" s="25" t="s">
        <v>40</v>
      </c>
      <c r="C21" s="23"/>
      <c r="D21" s="22"/>
    </row>
    <row r="22" spans="1:4">
      <c r="A22" s="23"/>
      <c r="B22" s="23"/>
      <c r="C22" s="23"/>
      <c r="D22" s="22"/>
    </row>
    <row r="23" spans="1:4">
      <c r="A23" s="23"/>
      <c r="B23" s="23"/>
      <c r="C23" s="23"/>
      <c r="D23" s="22"/>
    </row>
    <row r="24" spans="1:4">
      <c r="A24" s="23"/>
      <c r="B24" s="23"/>
      <c r="C24" s="23"/>
      <c r="D24" s="22"/>
    </row>
    <row r="25" spans="1:4">
      <c r="A25" s="23"/>
      <c r="B25" s="23"/>
      <c r="C25" s="23"/>
      <c r="D25" s="22"/>
    </row>
    <row r="26" spans="1:4">
      <c r="A26" s="23"/>
      <c r="B26" s="23"/>
      <c r="C26" s="23"/>
      <c r="D26" s="22"/>
    </row>
    <row r="27" spans="1:4">
      <c r="A27" s="23"/>
      <c r="B27" s="23"/>
      <c r="C27" s="23"/>
      <c r="D27" s="22"/>
    </row>
    <row r="28" spans="1:4">
      <c r="A28" s="23"/>
      <c r="B28" s="23"/>
      <c r="C28" s="23"/>
      <c r="D28" s="22"/>
    </row>
    <row r="29" spans="1:4">
      <c r="A29" s="22"/>
      <c r="B29" s="22"/>
      <c r="C29" s="22"/>
      <c r="D29" s="22"/>
    </row>
    <row r="30" spans="1:4">
      <c r="A30" s="22"/>
      <c r="B30" s="22"/>
      <c r="C30" s="22"/>
      <c r="D30" s="22"/>
    </row>
    <row r="31" spans="1:4">
      <c r="A31" s="22"/>
      <c r="B31" s="22"/>
      <c r="C31" s="22"/>
      <c r="D31" s="22"/>
    </row>
    <row r="32" spans="1:4">
      <c r="A32" s="22"/>
      <c r="B32" s="22"/>
      <c r="C32" s="22"/>
      <c r="D32" s="22"/>
    </row>
    <row r="33" spans="1:4">
      <c r="A33" s="22"/>
      <c r="B33" s="22"/>
      <c r="C33" s="22"/>
      <c r="D33" s="22"/>
    </row>
    <row r="34" spans="1:4">
      <c r="A34" s="22"/>
      <c r="B34" s="22"/>
      <c r="C34" s="22"/>
      <c r="D34" s="22"/>
    </row>
    <row r="35" spans="1:4">
      <c r="A35" s="22"/>
      <c r="B35" s="22"/>
      <c r="C35" s="22"/>
      <c r="D35" s="22"/>
    </row>
    <row r="36" spans="1:4">
      <c r="A36" s="22"/>
      <c r="B36" s="22"/>
      <c r="C36" s="22"/>
      <c r="D36" s="22"/>
    </row>
    <row r="37" spans="1:4">
      <c r="A37" s="22"/>
      <c r="B37" s="22"/>
      <c r="C37" s="22"/>
      <c r="D37" s="22"/>
    </row>
    <row r="38" spans="1:4">
      <c r="A38" s="22"/>
      <c r="B38" s="22"/>
      <c r="C38" s="22"/>
      <c r="D38" s="22"/>
    </row>
    <row r="39" spans="1:4">
      <c r="A39" s="22"/>
      <c r="B39" s="22"/>
      <c r="C39" s="22"/>
      <c r="D39" s="22"/>
    </row>
    <row r="40" spans="1:4">
      <c r="A40" s="22"/>
      <c r="B40" s="22"/>
      <c r="C40" s="22"/>
      <c r="D40" s="22"/>
    </row>
    <row r="41" spans="1:4">
      <c r="A41" s="22"/>
      <c r="B41" s="22"/>
      <c r="C41" s="22"/>
      <c r="D41" s="22"/>
    </row>
    <row r="42" spans="1:4">
      <c r="A42" s="22"/>
      <c r="B42" s="22"/>
      <c r="C42" s="22"/>
      <c r="D42" s="22"/>
    </row>
    <row r="43" spans="1:4">
      <c r="A43" s="22"/>
      <c r="B43" s="22"/>
      <c r="C43" s="22"/>
      <c r="D43" s="22"/>
    </row>
    <row r="44" spans="1:4">
      <c r="A44" s="22"/>
      <c r="B44" s="22"/>
      <c r="C44" s="22"/>
      <c r="D44" s="22"/>
    </row>
    <row r="45" spans="1:4">
      <c r="A45" s="22"/>
      <c r="B45" s="22"/>
      <c r="C45" s="22"/>
      <c r="D45" s="22"/>
    </row>
    <row r="46" spans="1:4">
      <c r="A46" s="22"/>
      <c r="B46" s="22"/>
      <c r="C46" s="22"/>
      <c r="D46" s="22"/>
    </row>
    <row r="47" spans="1:4">
      <c r="A47" s="22"/>
      <c r="B47" s="22"/>
      <c r="C47" s="22"/>
      <c r="D47" s="22"/>
    </row>
    <row r="48" spans="1:4">
      <c r="A48" s="22"/>
      <c r="B48" s="22"/>
      <c r="C48" s="22"/>
      <c r="D48" s="22"/>
    </row>
    <row r="49" spans="1:4">
      <c r="A49" s="22"/>
      <c r="B49" s="22"/>
      <c r="C49" s="22"/>
      <c r="D49" s="22"/>
    </row>
    <row r="50" spans="1:4">
      <c r="A50" s="22"/>
      <c r="B50" s="22"/>
      <c r="C50" s="22"/>
      <c r="D50" s="22"/>
    </row>
    <row r="51" spans="1:4">
      <c r="A51" s="22"/>
      <c r="B51" s="22"/>
      <c r="C51" s="22"/>
      <c r="D51" s="22"/>
    </row>
    <row r="52" spans="1:4">
      <c r="A52" s="22"/>
      <c r="B52" s="22"/>
      <c r="C52" s="22"/>
      <c r="D52" s="22"/>
    </row>
    <row r="53" spans="1:4">
      <c r="A53" s="22"/>
      <c r="B53" s="22"/>
      <c r="C53" s="22"/>
      <c r="D53" s="22"/>
    </row>
    <row r="54" spans="1:4">
      <c r="A54" s="22"/>
      <c r="B54" s="22"/>
      <c r="C54" s="22"/>
      <c r="D54" s="22"/>
    </row>
    <row r="55" spans="1:4">
      <c r="A55" s="22"/>
      <c r="B55" s="22"/>
      <c r="C55" s="22"/>
      <c r="D55" s="22"/>
    </row>
    <row r="56" spans="1:4">
      <c r="A56" s="22"/>
      <c r="B56" s="22"/>
      <c r="C56" s="22"/>
      <c r="D56" s="22"/>
    </row>
    <row r="57" spans="1:4">
      <c r="A57" s="22"/>
      <c r="B57" s="22"/>
      <c r="C57" s="22"/>
      <c r="D57" s="22"/>
    </row>
    <row r="58" spans="1:4">
      <c r="A58" s="22"/>
      <c r="B58" s="22"/>
      <c r="C58" s="22"/>
      <c r="D58" s="22"/>
    </row>
    <row r="59" spans="1:4">
      <c r="A59" s="22"/>
      <c r="B59" s="22"/>
      <c r="C59" s="22"/>
      <c r="D59" s="22"/>
    </row>
    <row r="60" spans="1:4">
      <c r="A60" s="22"/>
      <c r="B60" s="22"/>
      <c r="C60" s="22"/>
      <c r="D60" s="22"/>
    </row>
    <row r="61" spans="1:4">
      <c r="A61" s="22"/>
      <c r="B61" s="22"/>
      <c r="C61" s="22"/>
      <c r="D61" s="22"/>
    </row>
    <row r="62" spans="1:4">
      <c r="A62" s="22"/>
      <c r="B62" s="22"/>
      <c r="C62" s="22"/>
      <c r="D62" s="22"/>
    </row>
    <row r="63" spans="1:4">
      <c r="A63" s="22"/>
      <c r="B63" s="22"/>
      <c r="C63" s="22"/>
      <c r="D63" s="22"/>
    </row>
    <row r="64" spans="1:4">
      <c r="A64" s="22"/>
      <c r="B64" s="22"/>
      <c r="C64" s="22"/>
      <c r="D64" s="22"/>
    </row>
    <row r="65" spans="1:4">
      <c r="A65" s="22"/>
      <c r="B65" s="22"/>
      <c r="C65" s="22"/>
      <c r="D65" s="22"/>
    </row>
    <row r="66" spans="1:4">
      <c r="A66" s="22"/>
      <c r="B66" s="22"/>
      <c r="C66" s="22"/>
      <c r="D66" s="22"/>
    </row>
    <row r="67" spans="1:4">
      <c r="A67" s="22"/>
      <c r="B67" s="22"/>
      <c r="C67" s="22"/>
      <c r="D67" s="22"/>
    </row>
    <row r="68" spans="1:4">
      <c r="A68" s="22"/>
      <c r="B68" s="22"/>
      <c r="C68" s="22"/>
      <c r="D68" s="22"/>
    </row>
    <row r="69" spans="1:4">
      <c r="A69" s="22"/>
      <c r="B69" s="22"/>
      <c r="C69" s="22"/>
      <c r="D69" s="22"/>
    </row>
    <row r="70" spans="1:4">
      <c r="A70" s="22"/>
      <c r="B70" s="22"/>
      <c r="C70" s="22"/>
      <c r="D70" s="22"/>
    </row>
    <row r="71" spans="1:4">
      <c r="A71" s="22"/>
      <c r="B71" s="22"/>
      <c r="C71" s="22"/>
      <c r="D71" s="22"/>
    </row>
    <row r="72" spans="1:4">
      <c r="A72" s="22"/>
      <c r="B72" s="22"/>
      <c r="C72" s="22"/>
      <c r="D72" s="22"/>
    </row>
    <row r="73" spans="1:4">
      <c r="A73" s="22"/>
      <c r="B73" s="22"/>
      <c r="C73" s="22"/>
      <c r="D73" s="22"/>
    </row>
    <row r="74" spans="1:4">
      <c r="A74" s="22"/>
      <c r="B74" s="22"/>
      <c r="C74" s="22"/>
      <c r="D74" s="22"/>
    </row>
    <row r="75" spans="1:4">
      <c r="A75" s="22"/>
      <c r="B75" s="22"/>
      <c r="C75" s="22"/>
      <c r="D75" s="22"/>
    </row>
    <row r="76" spans="1:4">
      <c r="A76" s="22"/>
      <c r="B76" s="22"/>
      <c r="C76" s="22"/>
      <c r="D76" s="22"/>
    </row>
    <row r="77" spans="1:4">
      <c r="A77" s="22"/>
      <c r="B77" s="22"/>
      <c r="C77" s="22"/>
      <c r="D77" s="22"/>
    </row>
    <row r="78" spans="1:4">
      <c r="A78" s="22"/>
      <c r="B78" s="22"/>
      <c r="C78" s="22"/>
      <c r="D78" s="22"/>
    </row>
    <row r="79" spans="1:4">
      <c r="A79" s="22"/>
      <c r="B79" s="22"/>
      <c r="C79" s="22"/>
      <c r="D79" s="22"/>
    </row>
    <row r="80" spans="1:4">
      <c r="A80" s="22"/>
      <c r="B80" s="22"/>
      <c r="C80" s="22"/>
      <c r="D80" s="22"/>
    </row>
    <row r="81" spans="1:4">
      <c r="A81" s="22"/>
      <c r="B81" s="22"/>
      <c r="C81" s="22"/>
      <c r="D81" s="22"/>
    </row>
    <row r="82" spans="1:4">
      <c r="A82" s="22"/>
      <c r="B82" s="22"/>
      <c r="C82" s="22"/>
      <c r="D82" s="22"/>
    </row>
    <row r="83" spans="1:4">
      <c r="A83" s="22"/>
      <c r="B83" s="22"/>
      <c r="C83" s="22"/>
      <c r="D83" s="22"/>
    </row>
    <row r="84" spans="1:4">
      <c r="A84" s="22"/>
      <c r="B84" s="22"/>
      <c r="C84" s="22"/>
      <c r="D84" s="22"/>
    </row>
    <row r="85" spans="1:4">
      <c r="A85" s="22"/>
      <c r="B85" s="22"/>
      <c r="C85" s="22"/>
      <c r="D85" s="22"/>
    </row>
    <row r="86" spans="1:4">
      <c r="A86" s="22"/>
      <c r="B86" s="22"/>
      <c r="C86" s="22"/>
      <c r="D86" s="22"/>
    </row>
    <row r="87" spans="1:4">
      <c r="A87" s="22"/>
      <c r="B87" s="22"/>
      <c r="C87" s="22"/>
      <c r="D87" s="22"/>
    </row>
    <row r="88" spans="1:4">
      <c r="A88" s="22"/>
      <c r="B88" s="22"/>
      <c r="C88" s="22"/>
      <c r="D88" s="22"/>
    </row>
    <row r="89" spans="1:4">
      <c r="A89" s="22"/>
      <c r="B89" s="22"/>
      <c r="C89" s="22"/>
      <c r="D89" s="22"/>
    </row>
    <row r="90" spans="1:4">
      <c r="A90" s="22"/>
      <c r="B90" s="22"/>
      <c r="C90" s="22"/>
      <c r="D90" s="22"/>
    </row>
    <row r="91" spans="1:4">
      <c r="A91" s="22"/>
      <c r="B91" s="22"/>
      <c r="C91" s="22"/>
      <c r="D91" s="22"/>
    </row>
    <row r="92" spans="1:4">
      <c r="A92" s="22"/>
      <c r="B92" s="22"/>
      <c r="C92" s="22"/>
      <c r="D92" s="22"/>
    </row>
    <row r="93" spans="1:4">
      <c r="A93" s="22"/>
      <c r="B93" s="22"/>
      <c r="C93" s="22"/>
      <c r="D93" s="22"/>
    </row>
    <row r="94" spans="1:4">
      <c r="A94" s="22"/>
      <c r="B94" s="22"/>
      <c r="C94" s="22"/>
      <c r="D94" s="22"/>
    </row>
    <row r="95" spans="1:4">
      <c r="A95" s="22"/>
      <c r="B95" s="22"/>
      <c r="C95" s="22"/>
      <c r="D95" s="22"/>
    </row>
    <row r="96" spans="1:4">
      <c r="A96" s="22"/>
      <c r="B96" s="22"/>
      <c r="C96" s="22"/>
      <c r="D96" s="22"/>
    </row>
    <row r="97" spans="1:4">
      <c r="A97" s="22"/>
      <c r="B97" s="22"/>
      <c r="C97" s="22"/>
      <c r="D97" s="22"/>
    </row>
    <row r="98" spans="1:4">
      <c r="A98" s="22"/>
      <c r="B98" s="22"/>
      <c r="C98" s="22"/>
      <c r="D98" s="22"/>
    </row>
    <row r="99" spans="1:4">
      <c r="A99" s="22"/>
      <c r="B99" s="22"/>
      <c r="C99" s="22"/>
      <c r="D99" s="22"/>
    </row>
    <row r="100" spans="1:4">
      <c r="A100" s="22"/>
      <c r="B100" s="22"/>
      <c r="C100" s="22"/>
      <c r="D100" s="22"/>
    </row>
    <row r="101" spans="1:4">
      <c r="A101" s="22"/>
      <c r="B101" s="22"/>
      <c r="C101" s="22"/>
      <c r="D101" s="22"/>
    </row>
    <row r="102" spans="1:4">
      <c r="A102" s="22"/>
      <c r="B102" s="22"/>
      <c r="C102" s="22"/>
      <c r="D102" s="22"/>
    </row>
    <row r="103" spans="1:4">
      <c r="A103" s="22"/>
      <c r="B103" s="22"/>
      <c r="C103" s="22"/>
      <c r="D103" s="22"/>
    </row>
    <row r="104" spans="1:4">
      <c r="A104" s="22"/>
      <c r="B104" s="22"/>
      <c r="C104" s="22"/>
      <c r="D104" s="22"/>
    </row>
    <row r="105" spans="1:4">
      <c r="A105" s="22"/>
      <c r="B105" s="22"/>
      <c r="C105" s="22"/>
      <c r="D105" s="22"/>
    </row>
    <row r="106" spans="1:4">
      <c r="A106" s="22"/>
      <c r="B106" s="22"/>
      <c r="C106" s="22"/>
      <c r="D106" s="22"/>
    </row>
    <row r="107" spans="1:4">
      <c r="A107" s="22"/>
      <c r="B107" s="22"/>
      <c r="C107" s="22"/>
      <c r="D107" s="22"/>
    </row>
    <row r="108" spans="1:4">
      <c r="A108" s="22"/>
      <c r="B108" s="22"/>
      <c r="C108" s="22"/>
      <c r="D108" s="22"/>
    </row>
    <row r="109" spans="1:4">
      <c r="A109" s="22"/>
      <c r="B109" s="22"/>
      <c r="C109" s="22"/>
      <c r="D109" s="22"/>
    </row>
    <row r="110" spans="1:4">
      <c r="A110" s="22"/>
      <c r="B110" s="22"/>
      <c r="C110" s="22"/>
      <c r="D110" s="22"/>
    </row>
    <row r="111" spans="1:4">
      <c r="A111" s="22"/>
      <c r="B111" s="22"/>
      <c r="C111" s="22"/>
      <c r="D111" s="22"/>
    </row>
    <row r="112" spans="1:4">
      <c r="A112" s="22"/>
      <c r="B112" s="22"/>
      <c r="C112" s="22"/>
      <c r="D112" s="22"/>
    </row>
    <row r="113" spans="1:4">
      <c r="A113" s="22"/>
      <c r="B113" s="22"/>
      <c r="C113" s="22"/>
      <c r="D113" s="22"/>
    </row>
    <row r="114" spans="1:4">
      <c r="A114" s="22"/>
      <c r="B114" s="22"/>
      <c r="C114" s="22"/>
      <c r="D114" s="22"/>
    </row>
    <row r="115" spans="1:4">
      <c r="A115" s="22"/>
      <c r="B115" s="22"/>
      <c r="C115" s="22"/>
      <c r="D115" s="22"/>
    </row>
    <row r="116" spans="1:4">
      <c r="A116" s="22"/>
      <c r="B116" s="22"/>
      <c r="C116" s="22"/>
      <c r="D116" s="22"/>
    </row>
    <row r="117" spans="1:4">
      <c r="A117" s="22"/>
      <c r="B117" s="22"/>
      <c r="C117" s="22"/>
      <c r="D117" s="22"/>
    </row>
    <row r="118" spans="1:4">
      <c r="A118" s="22"/>
      <c r="B118" s="22"/>
      <c r="C118" s="22"/>
      <c r="D118" s="22"/>
    </row>
    <row r="119" spans="1:4">
      <c r="A119" s="22"/>
      <c r="B119" s="22"/>
      <c r="C119" s="22"/>
      <c r="D119" s="22"/>
    </row>
    <row r="120" spans="1:4">
      <c r="A120" s="22"/>
      <c r="B120" s="22"/>
      <c r="C120" s="22"/>
      <c r="D120" s="22"/>
    </row>
    <row r="121" spans="1:4">
      <c r="A121" s="22"/>
      <c r="B121" s="22"/>
      <c r="C121" s="22"/>
      <c r="D121" s="22"/>
    </row>
    <row r="122" spans="1:4">
      <c r="A122" s="22"/>
      <c r="B122" s="22"/>
      <c r="C122" s="22"/>
      <c r="D122" s="22"/>
    </row>
    <row r="123" spans="1:4">
      <c r="A123" s="22"/>
      <c r="B123" s="22"/>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row r="158" spans="1:4">
      <c r="A158" s="22"/>
      <c r="B158" s="22"/>
      <c r="C158" s="22"/>
      <c r="D158" s="22"/>
    </row>
    <row r="159" spans="1:4">
      <c r="A159" s="22"/>
      <c r="B159" s="22"/>
      <c r="C159" s="22"/>
      <c r="D159" s="22"/>
    </row>
    <row r="160" spans="1:4">
      <c r="A160" s="22"/>
      <c r="B160" s="22"/>
      <c r="C160" s="22"/>
      <c r="D160" s="22"/>
    </row>
    <row r="161" spans="1:4">
      <c r="A161" s="22"/>
      <c r="B161" s="22"/>
      <c r="C161" s="22"/>
      <c r="D161" s="22"/>
    </row>
    <row r="162" spans="1:4">
      <c r="A162" s="22"/>
      <c r="B162" s="22"/>
      <c r="C162" s="22"/>
      <c r="D162" s="22"/>
    </row>
    <row r="163" spans="1:4">
      <c r="A163" s="22"/>
      <c r="B163" s="22"/>
      <c r="C163" s="22"/>
      <c r="D163" s="22"/>
    </row>
    <row r="164" spans="1:4">
      <c r="A164" s="22"/>
      <c r="B164" s="22"/>
      <c r="C164" s="22"/>
      <c r="D164" s="22"/>
    </row>
    <row r="165" spans="1:4">
      <c r="A165" s="22"/>
      <c r="B165" s="22"/>
      <c r="C165" s="22"/>
      <c r="D165" s="22"/>
    </row>
    <row r="166" spans="1:4">
      <c r="A166" s="22"/>
      <c r="B166" s="22"/>
      <c r="C166" s="22"/>
      <c r="D166" s="22"/>
    </row>
    <row r="167" spans="1:4">
      <c r="A167" s="22"/>
      <c r="B167" s="22"/>
      <c r="C167" s="22"/>
      <c r="D167" s="22"/>
    </row>
    <row r="168" spans="1:4">
      <c r="A168" s="22"/>
      <c r="B168" s="22"/>
      <c r="C168" s="22"/>
      <c r="D168" s="22"/>
    </row>
    <row r="169" spans="1:4">
      <c r="A169" s="22"/>
      <c r="B169" s="22"/>
      <c r="C169" s="22"/>
      <c r="D169" s="22"/>
    </row>
    <row r="170" spans="1:4">
      <c r="A170" s="22"/>
      <c r="B170" s="22"/>
      <c r="C170" s="22"/>
      <c r="D170" s="22"/>
    </row>
    <row r="171" spans="1:4">
      <c r="A171" s="22"/>
      <c r="B171" s="22"/>
      <c r="C171" s="22"/>
      <c r="D171" s="22"/>
    </row>
    <row r="172" spans="1:4">
      <c r="A172" s="22"/>
      <c r="B172" s="22"/>
      <c r="C172" s="22"/>
      <c r="D172" s="22"/>
    </row>
    <row r="173" spans="1:4">
      <c r="A173" s="22"/>
      <c r="B173" s="22"/>
      <c r="C173" s="22"/>
      <c r="D173" s="22"/>
    </row>
    <row r="174" spans="1:4">
      <c r="A174" s="22"/>
      <c r="B174" s="22"/>
      <c r="C174" s="22"/>
      <c r="D174" s="22"/>
    </row>
    <row r="175" spans="1:4">
      <c r="A175" s="22"/>
      <c r="B175" s="22"/>
      <c r="C175" s="22"/>
      <c r="D175" s="22"/>
    </row>
    <row r="176" spans="1:4">
      <c r="A176" s="22"/>
      <c r="B176" s="22"/>
      <c r="C176" s="22"/>
      <c r="D176" s="22"/>
    </row>
    <row r="177" spans="1:4">
      <c r="A177" s="22"/>
      <c r="B177" s="22"/>
      <c r="C177" s="22"/>
      <c r="D177" s="22"/>
    </row>
    <row r="178" spans="1:4">
      <c r="A178" s="22"/>
      <c r="B178" s="22"/>
      <c r="C178" s="22"/>
      <c r="D178" s="22"/>
    </row>
    <row r="179" spans="1:4">
      <c r="A179" s="22"/>
      <c r="B179" s="22"/>
      <c r="C179" s="22"/>
      <c r="D179" s="22"/>
    </row>
    <row r="180" spans="1:4">
      <c r="A180" s="22"/>
      <c r="B180" s="22"/>
      <c r="C180" s="22"/>
      <c r="D180" s="22"/>
    </row>
    <row r="181" spans="1:4">
      <c r="A181" s="22"/>
      <c r="B181" s="22"/>
      <c r="C181" s="22"/>
      <c r="D181" s="22"/>
    </row>
    <row r="182" spans="1:4">
      <c r="A182" s="22"/>
      <c r="B182" s="22"/>
      <c r="C182" s="22"/>
      <c r="D182" s="22"/>
    </row>
    <row r="183" spans="1:4">
      <c r="A183" s="22"/>
      <c r="B183" s="22"/>
      <c r="C183" s="22"/>
      <c r="D183" s="22"/>
    </row>
    <row r="184" spans="1:4">
      <c r="A184" s="22"/>
      <c r="B184" s="22"/>
      <c r="C184" s="22"/>
      <c r="D184" s="22"/>
    </row>
    <row r="185" spans="1:4">
      <c r="A185" s="22"/>
      <c r="B185" s="22"/>
      <c r="C185" s="22"/>
      <c r="D185" s="22"/>
    </row>
  </sheetData>
  <mergeCells count="1">
    <mergeCell ref="A1:B1"/>
  </mergeCell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D92F-E25D-42F1-8248-DCC263A5931B}">
  <sheetPr>
    <tabColor rgb="FFFFC000"/>
    <pageSetUpPr fitToPage="1"/>
  </sheetPr>
  <dimension ref="A2:AW216"/>
  <sheetViews>
    <sheetView showGridLines="0" view="pageBreakPreview" topLeftCell="A7" zoomScale="96" zoomScaleNormal="96" zoomScaleSheetLayoutView="96" workbookViewId="0">
      <selection activeCell="AX22" sqref="AX22"/>
    </sheetView>
  </sheetViews>
  <sheetFormatPr baseColWidth="10" defaultColWidth="12.5703125" defaultRowHeight="15" customHeight="1"/>
  <cols>
    <col min="1" max="1" width="2" customWidth="1"/>
    <col min="2" max="11" width="3.28515625" customWidth="1"/>
    <col min="12" max="12" width="29" customWidth="1"/>
    <col min="13" max="13" width="21.7109375" customWidth="1"/>
    <col min="14" max="14" width="31.28515625" customWidth="1"/>
    <col min="15" max="15" width="4" customWidth="1"/>
    <col min="16" max="16" width="10.7109375" customWidth="1"/>
    <col min="17" max="17" width="12.7109375" customWidth="1"/>
    <col min="18" max="18" width="23.140625" customWidth="1"/>
    <col min="19" max="19" width="50" style="43" customWidth="1"/>
    <col min="20" max="21" width="28.42578125" customWidth="1"/>
    <col min="22" max="22" width="15.28515625" customWidth="1"/>
    <col min="23" max="23" width="4.140625" customWidth="1"/>
    <col min="24" max="35" width="7" customWidth="1"/>
    <col min="36" max="36" width="4" customWidth="1"/>
    <col min="37" max="37" width="3.42578125" customWidth="1"/>
    <col min="38" max="38" width="6.7109375" customWidth="1"/>
    <col min="39" max="39" width="8.85546875" customWidth="1"/>
    <col min="40" max="40" width="11.5703125" customWidth="1"/>
    <col min="41" max="43" width="10.140625" customWidth="1"/>
    <col min="44" max="44" width="9.7109375" customWidth="1"/>
    <col min="45" max="45" width="8.42578125" customWidth="1"/>
    <col min="46" max="47" width="6.140625" customWidth="1"/>
    <col min="48" max="48" width="19.85546875" customWidth="1"/>
    <col min="49" max="49" width="2" customWidth="1"/>
  </cols>
  <sheetData>
    <row r="2" spans="1:49" ht="33" customHeight="1">
      <c r="A2" s="1"/>
      <c r="B2" s="266"/>
      <c r="C2" s="266"/>
      <c r="D2" s="266"/>
      <c r="E2" s="266"/>
      <c r="F2" s="266"/>
      <c r="G2" s="266"/>
      <c r="H2" s="267" t="s">
        <v>41</v>
      </c>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8" t="s">
        <v>42</v>
      </c>
      <c r="AV2" s="268"/>
      <c r="AW2" s="2"/>
    </row>
    <row r="3" spans="1:49" ht="32.25" customHeight="1">
      <c r="A3" s="1"/>
      <c r="B3" s="266"/>
      <c r="C3" s="266"/>
      <c r="D3" s="266"/>
      <c r="E3" s="266"/>
      <c r="F3" s="266"/>
      <c r="G3" s="266"/>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9" t="s">
        <v>43</v>
      </c>
      <c r="AV3" s="269"/>
      <c r="AW3" s="2"/>
    </row>
    <row r="4" spans="1:49" ht="22.5" customHeight="1">
      <c r="A4" s="2"/>
      <c r="B4" s="266"/>
      <c r="C4" s="266"/>
      <c r="D4" s="266"/>
      <c r="E4" s="266"/>
      <c r="F4" s="266"/>
      <c r="G4" s="266"/>
      <c r="H4" s="270" t="s">
        <v>44</v>
      </c>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68" t="s">
        <v>45</v>
      </c>
      <c r="AV4" s="268"/>
      <c r="AW4" s="2"/>
    </row>
    <row r="5" spans="1:49" ht="31.5" customHeight="1">
      <c r="A5" s="2"/>
      <c r="B5" s="266"/>
      <c r="C5" s="266"/>
      <c r="D5" s="266"/>
      <c r="E5" s="266"/>
      <c r="F5" s="266"/>
      <c r="G5" s="266"/>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69" t="s">
        <v>600</v>
      </c>
      <c r="AV5" s="269"/>
      <c r="AW5" s="2"/>
    </row>
    <row r="6" spans="1:49" ht="20.25" customHeight="1">
      <c r="A6" s="2"/>
      <c r="B6" s="26"/>
      <c r="C6" s="26"/>
      <c r="D6" s="26"/>
      <c r="E6" s="26"/>
      <c r="F6" s="26"/>
      <c r="G6" s="26"/>
      <c r="H6" s="27"/>
      <c r="I6" s="27"/>
      <c r="J6" s="27"/>
      <c r="K6" s="27"/>
      <c r="L6" s="27"/>
      <c r="M6" s="27"/>
      <c r="N6" s="27"/>
      <c r="O6" s="27"/>
      <c r="P6" s="27"/>
      <c r="Q6" s="27"/>
      <c r="R6" s="27"/>
      <c r="S6" s="40"/>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8"/>
      <c r="AV6" s="28"/>
      <c r="AW6" s="2"/>
    </row>
    <row r="7" spans="1:49" ht="50.25" customHeight="1">
      <c r="A7" s="1"/>
      <c r="B7" s="250" t="s">
        <v>46</v>
      </c>
      <c r="C7" s="250"/>
      <c r="D7" s="250"/>
      <c r="E7" s="250"/>
      <c r="F7" s="250"/>
      <c r="G7" s="250"/>
      <c r="H7" s="251" t="s">
        <v>601</v>
      </c>
      <c r="I7" s="251"/>
      <c r="J7" s="251"/>
      <c r="K7" s="251"/>
      <c r="L7" s="251"/>
      <c r="M7" s="251"/>
      <c r="N7" s="251"/>
      <c r="O7" s="251"/>
      <c r="P7" s="251"/>
      <c r="Q7" s="251"/>
      <c r="R7" s="251"/>
      <c r="S7" s="251"/>
      <c r="T7" s="251"/>
      <c r="U7" s="251"/>
      <c r="V7" s="251"/>
      <c r="W7" s="251"/>
      <c r="X7" s="250" t="s">
        <v>47</v>
      </c>
      <c r="Y7" s="250"/>
      <c r="Z7" s="250"/>
      <c r="AA7" s="252" t="s">
        <v>48</v>
      </c>
      <c r="AB7" s="252"/>
      <c r="AC7" s="252"/>
      <c r="AD7" s="252"/>
      <c r="AE7" s="252"/>
      <c r="AF7" s="252"/>
      <c r="AG7" s="252"/>
      <c r="AH7" s="252"/>
      <c r="AI7" s="252"/>
      <c r="AJ7" s="250" t="s">
        <v>49</v>
      </c>
      <c r="AK7" s="250"/>
      <c r="AL7" s="250"/>
      <c r="AM7" s="250"/>
      <c r="AN7" s="264" t="s">
        <v>50</v>
      </c>
      <c r="AO7" s="264"/>
      <c r="AP7" s="264"/>
      <c r="AQ7" s="264"/>
      <c r="AR7" s="264"/>
      <c r="AS7" s="264"/>
      <c r="AT7" s="264"/>
      <c r="AU7" s="264"/>
      <c r="AV7" s="264"/>
      <c r="AW7" s="2"/>
    </row>
    <row r="8" spans="1:49" ht="25.5" customHeight="1">
      <c r="A8" s="1"/>
      <c r="B8" s="255" t="s">
        <v>51</v>
      </c>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61" t="s">
        <v>52</v>
      </c>
      <c r="AE8" s="261"/>
      <c r="AF8" s="261"/>
      <c r="AG8" s="261"/>
      <c r="AH8" s="261"/>
      <c r="AI8" s="261"/>
      <c r="AJ8" s="261"/>
      <c r="AK8" s="261"/>
      <c r="AL8" s="261"/>
      <c r="AM8" s="261"/>
      <c r="AN8" s="261"/>
      <c r="AO8" s="261"/>
      <c r="AP8" s="261"/>
      <c r="AQ8" s="261"/>
      <c r="AR8" s="261"/>
      <c r="AS8" s="256" t="s">
        <v>53</v>
      </c>
      <c r="AT8" s="256"/>
      <c r="AU8" s="256"/>
      <c r="AV8" s="256"/>
      <c r="AW8" s="2"/>
    </row>
    <row r="9" spans="1:49" ht="51.75" customHeight="1">
      <c r="A9" s="1"/>
      <c r="B9" s="253" t="s">
        <v>54</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60" t="s">
        <v>55</v>
      </c>
      <c r="AE9" s="260"/>
      <c r="AF9" s="260"/>
      <c r="AG9" s="260"/>
      <c r="AH9" s="260"/>
      <c r="AI9" s="260"/>
      <c r="AJ9" s="260"/>
      <c r="AK9" s="260"/>
      <c r="AL9" s="260"/>
      <c r="AM9" s="260"/>
      <c r="AN9" s="260"/>
      <c r="AO9" s="260"/>
      <c r="AP9" s="260"/>
      <c r="AQ9" s="260"/>
      <c r="AR9" s="260"/>
      <c r="AS9" s="254" t="s">
        <v>56</v>
      </c>
      <c r="AT9" s="254"/>
      <c r="AU9" s="254"/>
      <c r="AV9" s="254"/>
      <c r="AW9" s="2"/>
    </row>
    <row r="10" spans="1:49" ht="19.5" customHeight="1">
      <c r="A10" s="1"/>
      <c r="B10" s="271" t="s">
        <v>57</v>
      </c>
      <c r="C10" s="271"/>
      <c r="D10" s="271"/>
      <c r="E10" s="271"/>
      <c r="F10" s="271"/>
      <c r="G10" s="271"/>
      <c r="H10" s="271"/>
      <c r="I10" s="271"/>
      <c r="J10" s="271"/>
      <c r="K10" s="271"/>
      <c r="L10" s="263" t="s">
        <v>58</v>
      </c>
      <c r="M10" s="263" t="s">
        <v>59</v>
      </c>
      <c r="N10" s="258" t="s">
        <v>60</v>
      </c>
      <c r="O10" s="257" t="s">
        <v>61</v>
      </c>
      <c r="P10" s="257"/>
      <c r="Q10" s="257"/>
      <c r="R10" s="257"/>
      <c r="S10" s="257" t="s">
        <v>62</v>
      </c>
      <c r="T10" s="265" t="s">
        <v>63</v>
      </c>
      <c r="U10" s="258" t="s">
        <v>64</v>
      </c>
      <c r="V10" s="258" t="s">
        <v>65</v>
      </c>
      <c r="W10" s="272" t="s">
        <v>66</v>
      </c>
      <c r="X10" s="272"/>
      <c r="Y10" s="272"/>
      <c r="Z10" s="272"/>
      <c r="AA10" s="272"/>
      <c r="AB10" s="272"/>
      <c r="AC10" s="272"/>
      <c r="AD10" s="272"/>
      <c r="AE10" s="272"/>
      <c r="AF10" s="272"/>
      <c r="AG10" s="272"/>
      <c r="AH10" s="272"/>
      <c r="AI10" s="272"/>
      <c r="AJ10" s="273" t="s">
        <v>67</v>
      </c>
      <c r="AK10" s="273"/>
      <c r="AL10" s="273"/>
      <c r="AM10" s="273"/>
      <c r="AN10" s="262" t="s">
        <v>68</v>
      </c>
      <c r="AO10" s="262"/>
      <c r="AP10" s="259" t="s">
        <v>69</v>
      </c>
      <c r="AQ10" s="259"/>
      <c r="AR10" s="259"/>
      <c r="AS10" s="274" t="s">
        <v>70</v>
      </c>
      <c r="AT10" s="274"/>
      <c r="AU10" s="274"/>
      <c r="AV10" s="276" t="s">
        <v>71</v>
      </c>
      <c r="AW10" s="2"/>
    </row>
    <row r="11" spans="1:49" ht="24.75" customHeight="1">
      <c r="A11" s="1"/>
      <c r="B11" s="271"/>
      <c r="C11" s="271"/>
      <c r="D11" s="271"/>
      <c r="E11" s="271"/>
      <c r="F11" s="271"/>
      <c r="G11" s="271"/>
      <c r="H11" s="271"/>
      <c r="I11" s="271"/>
      <c r="J11" s="271"/>
      <c r="K11" s="271"/>
      <c r="L11" s="263"/>
      <c r="M11" s="263"/>
      <c r="N11" s="258"/>
      <c r="O11" s="257"/>
      <c r="P11" s="257"/>
      <c r="Q11" s="257"/>
      <c r="R11" s="257"/>
      <c r="S11" s="257"/>
      <c r="T11" s="265"/>
      <c r="U11" s="258"/>
      <c r="V11" s="258"/>
      <c r="W11" s="32" t="s">
        <v>72</v>
      </c>
      <c r="X11" s="29" t="s">
        <v>73</v>
      </c>
      <c r="Y11" s="29" t="s">
        <v>74</v>
      </c>
      <c r="Z11" s="29" t="s">
        <v>75</v>
      </c>
      <c r="AA11" s="29" t="s">
        <v>76</v>
      </c>
      <c r="AB11" s="29" t="s">
        <v>77</v>
      </c>
      <c r="AC11" s="29" t="s">
        <v>78</v>
      </c>
      <c r="AD11" s="29" t="s">
        <v>79</v>
      </c>
      <c r="AE11" s="29" t="s">
        <v>80</v>
      </c>
      <c r="AF11" s="29" t="s">
        <v>81</v>
      </c>
      <c r="AG11" s="29" t="s">
        <v>82</v>
      </c>
      <c r="AH11" s="29" t="s">
        <v>83</v>
      </c>
      <c r="AI11" s="29" t="s">
        <v>84</v>
      </c>
      <c r="AJ11" s="273"/>
      <c r="AK11" s="273"/>
      <c r="AL11" s="273"/>
      <c r="AM11" s="273"/>
      <c r="AN11" s="262"/>
      <c r="AO11" s="262"/>
      <c r="AP11" s="259"/>
      <c r="AQ11" s="259"/>
      <c r="AR11" s="259"/>
      <c r="AS11" s="275"/>
      <c r="AT11" s="275"/>
      <c r="AU11" s="275"/>
      <c r="AV11" s="277"/>
      <c r="AW11" s="2"/>
    </row>
    <row r="12" spans="1:49" ht="24.75" customHeight="1">
      <c r="A12" s="1"/>
      <c r="B12" s="121" t="s">
        <v>85</v>
      </c>
      <c r="C12" s="122"/>
      <c r="D12" s="122"/>
      <c r="E12" s="122"/>
      <c r="F12" s="122"/>
      <c r="G12" s="122"/>
      <c r="H12" s="122"/>
      <c r="I12" s="122"/>
      <c r="J12" s="122"/>
      <c r="K12" s="122"/>
      <c r="L12" s="123"/>
      <c r="M12" s="278" t="s">
        <v>86</v>
      </c>
      <c r="N12" s="280" t="s">
        <v>87</v>
      </c>
      <c r="O12" s="136" t="s">
        <v>88</v>
      </c>
      <c r="P12" s="137"/>
      <c r="Q12" s="137"/>
      <c r="R12" s="138"/>
      <c r="S12" s="282" t="s">
        <v>89</v>
      </c>
      <c r="T12" s="134" t="s">
        <v>90</v>
      </c>
      <c r="U12" s="134" t="s">
        <v>91</v>
      </c>
      <c r="V12" s="134" t="s">
        <v>92</v>
      </c>
      <c r="W12" s="33" t="s">
        <v>93</v>
      </c>
      <c r="X12" s="19"/>
      <c r="Y12" s="20"/>
      <c r="Z12" s="19"/>
      <c r="AA12" s="19"/>
      <c r="AB12" s="19"/>
      <c r="AC12" s="19"/>
      <c r="AD12" s="19"/>
      <c r="AE12" s="19"/>
      <c r="AF12" s="19"/>
      <c r="AG12" s="19"/>
      <c r="AH12" s="19"/>
      <c r="AI12" s="19"/>
      <c r="AJ12" s="135"/>
      <c r="AK12" s="135"/>
      <c r="AL12" s="235">
        <f>IFERROR(AJ13/AJ12,0)</f>
        <v>0</v>
      </c>
      <c r="AM12" s="235"/>
      <c r="AN12" s="218">
        <v>0</v>
      </c>
      <c r="AO12" s="242"/>
      <c r="AP12" s="19"/>
      <c r="AQ12" s="236">
        <f>IFERROR(AP13/AP12,0)</f>
        <v>0</v>
      </c>
      <c r="AR12" s="237"/>
      <c r="AS12" s="238"/>
      <c r="AT12" s="238"/>
      <c r="AU12" s="238"/>
      <c r="AV12" s="216"/>
      <c r="AW12" s="2"/>
    </row>
    <row r="13" spans="1:49" ht="24.75" customHeight="1">
      <c r="A13" s="1"/>
      <c r="B13" s="127"/>
      <c r="C13" s="128"/>
      <c r="D13" s="128"/>
      <c r="E13" s="128"/>
      <c r="F13" s="128"/>
      <c r="G13" s="128"/>
      <c r="H13" s="128"/>
      <c r="I13" s="128"/>
      <c r="J13" s="128"/>
      <c r="K13" s="128"/>
      <c r="L13" s="129"/>
      <c r="M13" s="279"/>
      <c r="N13" s="281"/>
      <c r="O13" s="167"/>
      <c r="P13" s="168"/>
      <c r="Q13" s="168"/>
      <c r="R13" s="169"/>
      <c r="S13" s="173"/>
      <c r="T13" s="171"/>
      <c r="U13" s="171"/>
      <c r="V13" s="134"/>
      <c r="W13" s="34" t="s">
        <v>94</v>
      </c>
      <c r="X13" s="19"/>
      <c r="Y13" s="19"/>
      <c r="Z13" s="19"/>
      <c r="AA13" s="19"/>
      <c r="AB13" s="19"/>
      <c r="AC13" s="19"/>
      <c r="AD13" s="19"/>
      <c r="AE13" s="19"/>
      <c r="AF13" s="19"/>
      <c r="AG13" s="19"/>
      <c r="AH13" s="19"/>
      <c r="AI13" s="19"/>
      <c r="AJ13" s="135"/>
      <c r="AK13" s="135"/>
      <c r="AL13" s="235"/>
      <c r="AM13" s="235"/>
      <c r="AN13" s="222"/>
      <c r="AO13" s="244"/>
      <c r="AP13" s="19"/>
      <c r="AQ13" s="192"/>
      <c r="AR13" s="237"/>
      <c r="AS13" s="238"/>
      <c r="AT13" s="238"/>
      <c r="AU13" s="238"/>
      <c r="AV13" s="217"/>
      <c r="AW13" s="2"/>
    </row>
    <row r="14" spans="1:49" ht="40.5" customHeight="1">
      <c r="A14" s="3"/>
      <c r="B14" s="121" t="s">
        <v>95</v>
      </c>
      <c r="C14" s="121"/>
      <c r="D14" s="121"/>
      <c r="E14" s="121"/>
      <c r="F14" s="121"/>
      <c r="G14" s="121"/>
      <c r="H14" s="121"/>
      <c r="I14" s="121"/>
      <c r="J14" s="121"/>
      <c r="K14" s="121"/>
      <c r="L14" s="152" t="s">
        <v>96</v>
      </c>
      <c r="M14" s="152" t="s">
        <v>97</v>
      </c>
      <c r="N14" s="170" t="s">
        <v>98</v>
      </c>
      <c r="O14" s="148" t="s">
        <v>99</v>
      </c>
      <c r="P14" s="148"/>
      <c r="Q14" s="148"/>
      <c r="R14" s="148"/>
      <c r="S14" s="171" t="s">
        <v>100</v>
      </c>
      <c r="T14" s="134" t="s">
        <v>101</v>
      </c>
      <c r="U14" s="134" t="s">
        <v>102</v>
      </c>
      <c r="V14" s="134" t="s">
        <v>103</v>
      </c>
      <c r="W14" s="33" t="s">
        <v>93</v>
      </c>
      <c r="X14" s="19"/>
      <c r="Y14" s="20"/>
      <c r="Z14" s="19"/>
      <c r="AA14" s="19"/>
      <c r="AB14" s="19"/>
      <c r="AC14" s="19"/>
      <c r="AD14" s="19"/>
      <c r="AE14" s="19"/>
      <c r="AF14" s="19"/>
      <c r="AG14" s="19"/>
      <c r="AH14" s="19"/>
      <c r="AI14" s="19"/>
      <c r="AJ14" s="135"/>
      <c r="AK14" s="135"/>
      <c r="AL14" s="235">
        <f>IFERROR(AJ15/AJ14,0)</f>
        <v>0</v>
      </c>
      <c r="AM14" s="235"/>
      <c r="AN14" s="218">
        <f>SUM(AL14:AM113)/(COUNT(AL14:AL113))</f>
        <v>0</v>
      </c>
      <c r="AO14" s="218"/>
      <c r="AP14" s="19"/>
      <c r="AQ14" s="235">
        <f>IFERROR(AP15/AP14,0)</f>
        <v>0</v>
      </c>
      <c r="AR14" s="235"/>
      <c r="AS14" s="249"/>
      <c r="AT14" s="249"/>
      <c r="AU14" s="249"/>
      <c r="AV14" s="216"/>
      <c r="AW14" s="4"/>
    </row>
    <row r="15" spans="1:49" ht="36" customHeight="1">
      <c r="A15" s="3"/>
      <c r="B15" s="121"/>
      <c r="C15" s="121"/>
      <c r="D15" s="121"/>
      <c r="E15" s="121"/>
      <c r="F15" s="121"/>
      <c r="G15" s="121"/>
      <c r="H15" s="121"/>
      <c r="I15" s="121"/>
      <c r="J15" s="121"/>
      <c r="K15" s="121"/>
      <c r="L15" s="152"/>
      <c r="M15" s="152"/>
      <c r="N15" s="170"/>
      <c r="O15" s="148"/>
      <c r="P15" s="148"/>
      <c r="Q15" s="148"/>
      <c r="R15" s="148"/>
      <c r="S15" s="171"/>
      <c r="T15" s="134"/>
      <c r="U15" s="134"/>
      <c r="V15" s="134"/>
      <c r="W15" s="34" t="s">
        <v>94</v>
      </c>
      <c r="X15" s="19"/>
      <c r="Y15" s="19"/>
      <c r="Z15" s="19"/>
      <c r="AA15" s="19"/>
      <c r="AB15" s="19"/>
      <c r="AC15" s="19"/>
      <c r="AD15" s="19"/>
      <c r="AE15" s="19"/>
      <c r="AF15" s="19"/>
      <c r="AG15" s="19"/>
      <c r="AH15" s="19"/>
      <c r="AI15" s="19"/>
      <c r="AJ15" s="135"/>
      <c r="AK15" s="135"/>
      <c r="AL15" s="235"/>
      <c r="AM15" s="235"/>
      <c r="AN15" s="218"/>
      <c r="AO15" s="218"/>
      <c r="AP15" s="19"/>
      <c r="AQ15" s="235"/>
      <c r="AR15" s="235"/>
      <c r="AS15" s="249"/>
      <c r="AT15" s="249"/>
      <c r="AU15" s="249"/>
      <c r="AV15" s="216"/>
      <c r="AW15" s="4"/>
    </row>
    <row r="16" spans="1:49" ht="27.75" customHeight="1">
      <c r="A16" s="3"/>
      <c r="B16" s="121"/>
      <c r="C16" s="121"/>
      <c r="D16" s="121"/>
      <c r="E16" s="121"/>
      <c r="F16" s="121"/>
      <c r="G16" s="121"/>
      <c r="H16" s="121"/>
      <c r="I16" s="121"/>
      <c r="J16" s="121"/>
      <c r="K16" s="121"/>
      <c r="L16" s="152"/>
      <c r="M16" s="152"/>
      <c r="N16" s="170"/>
      <c r="O16" s="148" t="s">
        <v>104</v>
      </c>
      <c r="P16" s="148"/>
      <c r="Q16" s="148"/>
      <c r="R16" s="148"/>
      <c r="S16" s="171" t="s">
        <v>105</v>
      </c>
      <c r="T16" s="134" t="s">
        <v>101</v>
      </c>
      <c r="U16" s="134" t="s">
        <v>102</v>
      </c>
      <c r="V16" s="134" t="s">
        <v>103</v>
      </c>
      <c r="W16" s="33" t="s">
        <v>93</v>
      </c>
      <c r="X16" s="19"/>
      <c r="Y16" s="20"/>
      <c r="Z16" s="19"/>
      <c r="AA16" s="19"/>
      <c r="AB16" s="19"/>
      <c r="AC16" s="19"/>
      <c r="AD16" s="19"/>
      <c r="AE16" s="19"/>
      <c r="AF16" s="19"/>
      <c r="AG16" s="19"/>
      <c r="AH16" s="19"/>
      <c r="AI16" s="19"/>
      <c r="AJ16" s="135"/>
      <c r="AK16" s="135"/>
      <c r="AL16" s="235">
        <f>IFERROR(AJ17/AJ16,0)</f>
        <v>0</v>
      </c>
      <c r="AM16" s="235"/>
      <c r="AN16" s="218"/>
      <c r="AO16" s="218"/>
      <c r="AP16" s="19"/>
      <c r="AQ16" s="235">
        <f>IFERROR(AP17/AP16,0)</f>
        <v>0</v>
      </c>
      <c r="AR16" s="235"/>
      <c r="AS16" s="249"/>
      <c r="AT16" s="249"/>
      <c r="AU16" s="249"/>
      <c r="AV16" s="216"/>
      <c r="AW16" s="4"/>
    </row>
    <row r="17" spans="1:49" ht="24.75" customHeight="1">
      <c r="A17" s="3"/>
      <c r="B17" s="121"/>
      <c r="C17" s="121"/>
      <c r="D17" s="121"/>
      <c r="E17" s="121"/>
      <c r="F17" s="121"/>
      <c r="G17" s="121"/>
      <c r="H17" s="121"/>
      <c r="I17" s="121"/>
      <c r="J17" s="121"/>
      <c r="K17" s="121"/>
      <c r="L17" s="152"/>
      <c r="M17" s="152"/>
      <c r="N17" s="170"/>
      <c r="O17" s="148"/>
      <c r="P17" s="148"/>
      <c r="Q17" s="148"/>
      <c r="R17" s="148"/>
      <c r="S17" s="171"/>
      <c r="T17" s="134"/>
      <c r="U17" s="134"/>
      <c r="V17" s="134"/>
      <c r="W17" s="34" t="s">
        <v>94</v>
      </c>
      <c r="X17" s="19"/>
      <c r="Y17" s="19"/>
      <c r="Z17" s="19"/>
      <c r="AA17" s="19"/>
      <c r="AB17" s="19"/>
      <c r="AC17" s="19"/>
      <c r="AD17" s="19"/>
      <c r="AE17" s="19"/>
      <c r="AF17" s="19"/>
      <c r="AG17" s="19"/>
      <c r="AH17" s="19"/>
      <c r="AI17" s="19"/>
      <c r="AJ17" s="135"/>
      <c r="AK17" s="135"/>
      <c r="AL17" s="235"/>
      <c r="AM17" s="235"/>
      <c r="AN17" s="218"/>
      <c r="AO17" s="218"/>
      <c r="AP17" s="19"/>
      <c r="AQ17" s="235"/>
      <c r="AR17" s="235"/>
      <c r="AS17" s="249"/>
      <c r="AT17" s="249"/>
      <c r="AU17" s="249"/>
      <c r="AV17" s="216"/>
      <c r="AW17" s="4"/>
    </row>
    <row r="18" spans="1:49" ht="24.75" customHeight="1">
      <c r="A18" s="3"/>
      <c r="B18" s="121"/>
      <c r="C18" s="121"/>
      <c r="D18" s="121"/>
      <c r="E18" s="121"/>
      <c r="F18" s="121"/>
      <c r="G18" s="121"/>
      <c r="H18" s="121"/>
      <c r="I18" s="121"/>
      <c r="J18" s="121"/>
      <c r="K18" s="121"/>
      <c r="L18" s="152"/>
      <c r="M18" s="152"/>
      <c r="N18" s="170"/>
      <c r="O18" s="148" t="s">
        <v>106</v>
      </c>
      <c r="P18" s="148"/>
      <c r="Q18" s="148"/>
      <c r="R18" s="148"/>
      <c r="S18" s="171" t="s">
        <v>105</v>
      </c>
      <c r="T18" s="134" t="s">
        <v>101</v>
      </c>
      <c r="U18" s="134" t="s">
        <v>102</v>
      </c>
      <c r="V18" s="134" t="s">
        <v>103</v>
      </c>
      <c r="W18" s="33" t="s">
        <v>93</v>
      </c>
      <c r="X18" s="19"/>
      <c r="Y18" s="20"/>
      <c r="Z18" s="19"/>
      <c r="AA18" s="19"/>
      <c r="AB18" s="19"/>
      <c r="AC18" s="19"/>
      <c r="AD18" s="19"/>
      <c r="AE18" s="19"/>
      <c r="AF18" s="19"/>
      <c r="AG18" s="19"/>
      <c r="AH18" s="19"/>
      <c r="AI18" s="19"/>
      <c r="AJ18" s="135"/>
      <c r="AK18" s="135"/>
      <c r="AL18" s="235">
        <f>IFERROR(AJ19/AJ18,0)</f>
        <v>0</v>
      </c>
      <c r="AM18" s="235"/>
      <c r="AN18" s="218"/>
      <c r="AO18" s="218"/>
      <c r="AP18" s="19"/>
      <c r="AQ18" s="235">
        <f>IFERROR(AP19/AP18,0)</f>
        <v>0</v>
      </c>
      <c r="AR18" s="235"/>
      <c r="AS18" s="249"/>
      <c r="AT18" s="249"/>
      <c r="AU18" s="249"/>
      <c r="AV18" s="216"/>
      <c r="AW18" s="4"/>
    </row>
    <row r="19" spans="1:49" ht="24.75" customHeight="1">
      <c r="A19" s="3"/>
      <c r="B19" s="121"/>
      <c r="C19" s="121"/>
      <c r="D19" s="121"/>
      <c r="E19" s="121"/>
      <c r="F19" s="121"/>
      <c r="G19" s="121"/>
      <c r="H19" s="121"/>
      <c r="I19" s="121"/>
      <c r="J19" s="121"/>
      <c r="K19" s="121"/>
      <c r="L19" s="152"/>
      <c r="M19" s="152"/>
      <c r="N19" s="170"/>
      <c r="O19" s="148"/>
      <c r="P19" s="148"/>
      <c r="Q19" s="148"/>
      <c r="R19" s="148"/>
      <c r="S19" s="171"/>
      <c r="T19" s="134"/>
      <c r="U19" s="134"/>
      <c r="V19" s="134"/>
      <c r="W19" s="34" t="s">
        <v>94</v>
      </c>
      <c r="X19" s="19"/>
      <c r="Y19" s="19"/>
      <c r="Z19" s="19"/>
      <c r="AA19" s="19"/>
      <c r="AB19" s="19"/>
      <c r="AC19" s="19"/>
      <c r="AD19" s="19"/>
      <c r="AE19" s="19"/>
      <c r="AF19" s="19"/>
      <c r="AG19" s="19"/>
      <c r="AH19" s="19"/>
      <c r="AI19" s="19"/>
      <c r="AJ19" s="135"/>
      <c r="AK19" s="135"/>
      <c r="AL19" s="235"/>
      <c r="AM19" s="235"/>
      <c r="AN19" s="218"/>
      <c r="AO19" s="218"/>
      <c r="AP19" s="19"/>
      <c r="AQ19" s="235"/>
      <c r="AR19" s="235"/>
      <c r="AS19" s="249"/>
      <c r="AT19" s="249"/>
      <c r="AU19" s="249"/>
      <c r="AV19" s="216"/>
      <c r="AW19" s="4"/>
    </row>
    <row r="20" spans="1:49" ht="21.75" customHeight="1">
      <c r="A20" s="1"/>
      <c r="B20" s="121"/>
      <c r="C20" s="121"/>
      <c r="D20" s="121"/>
      <c r="E20" s="121"/>
      <c r="F20" s="121"/>
      <c r="G20" s="121"/>
      <c r="H20" s="121"/>
      <c r="I20" s="121"/>
      <c r="J20" s="121"/>
      <c r="K20" s="121"/>
      <c r="L20" s="152"/>
      <c r="M20" s="152"/>
      <c r="N20" s="170"/>
      <c r="O20" s="149" t="s">
        <v>107</v>
      </c>
      <c r="P20" s="149"/>
      <c r="Q20" s="149"/>
      <c r="R20" s="149"/>
      <c r="S20" s="175" t="s">
        <v>108</v>
      </c>
      <c r="T20" s="134" t="s">
        <v>109</v>
      </c>
      <c r="U20" s="134" t="s">
        <v>110</v>
      </c>
      <c r="V20" s="134" t="s">
        <v>111</v>
      </c>
      <c r="W20" s="18" t="s">
        <v>93</v>
      </c>
      <c r="X20" s="19"/>
      <c r="Y20" s="20"/>
      <c r="Z20" s="19"/>
      <c r="AA20" s="19"/>
      <c r="AB20" s="19"/>
      <c r="AC20" s="19"/>
      <c r="AD20" s="19"/>
      <c r="AE20" s="19"/>
      <c r="AF20" s="19"/>
      <c r="AG20" s="19"/>
      <c r="AH20" s="19"/>
      <c r="AI20" s="19"/>
      <c r="AJ20" s="135"/>
      <c r="AK20" s="135"/>
      <c r="AL20" s="235">
        <f>IFERROR(AJ21/AJ20,0)</f>
        <v>0</v>
      </c>
      <c r="AM20" s="235"/>
      <c r="AN20" s="218"/>
      <c r="AO20" s="218"/>
      <c r="AP20" s="19"/>
      <c r="AQ20" s="235">
        <f t="shared" ref="AQ20" si="0">IFERROR(AP21/AP20,0)</f>
        <v>0</v>
      </c>
      <c r="AR20" s="235"/>
      <c r="AS20" s="249"/>
      <c r="AT20" s="249"/>
      <c r="AU20" s="249"/>
      <c r="AV20" s="216"/>
      <c r="AW20" s="2"/>
    </row>
    <row r="21" spans="1:49" ht="38.25" customHeight="1">
      <c r="A21" s="1"/>
      <c r="B21" s="121"/>
      <c r="C21" s="121"/>
      <c r="D21" s="121"/>
      <c r="E21" s="121"/>
      <c r="F21" s="121"/>
      <c r="G21" s="121"/>
      <c r="H21" s="121"/>
      <c r="I21" s="121"/>
      <c r="J21" s="121"/>
      <c r="K21" s="121"/>
      <c r="L21" s="152"/>
      <c r="M21" s="152"/>
      <c r="N21" s="170"/>
      <c r="O21" s="149"/>
      <c r="P21" s="149"/>
      <c r="Q21" s="149"/>
      <c r="R21" s="149"/>
      <c r="S21" s="175"/>
      <c r="T21" s="134"/>
      <c r="U21" s="134"/>
      <c r="V21" s="134"/>
      <c r="W21" s="21" t="s">
        <v>94</v>
      </c>
      <c r="X21" s="19"/>
      <c r="Y21" s="19"/>
      <c r="Z21" s="19"/>
      <c r="AA21" s="19"/>
      <c r="AB21" s="19"/>
      <c r="AC21" s="19"/>
      <c r="AD21" s="19"/>
      <c r="AE21" s="19"/>
      <c r="AF21" s="19"/>
      <c r="AG21" s="19"/>
      <c r="AH21" s="19"/>
      <c r="AI21" s="19"/>
      <c r="AJ21" s="135"/>
      <c r="AK21" s="135"/>
      <c r="AL21" s="235"/>
      <c r="AM21" s="235"/>
      <c r="AN21" s="218"/>
      <c r="AO21" s="218"/>
      <c r="AP21" s="19"/>
      <c r="AQ21" s="235"/>
      <c r="AR21" s="235"/>
      <c r="AS21" s="249"/>
      <c r="AT21" s="249"/>
      <c r="AU21" s="249"/>
      <c r="AV21" s="216"/>
      <c r="AW21" s="2"/>
    </row>
    <row r="22" spans="1:49" ht="24.75" customHeight="1">
      <c r="A22" s="1"/>
      <c r="B22" s="121"/>
      <c r="C22" s="121"/>
      <c r="D22" s="121"/>
      <c r="E22" s="121"/>
      <c r="F22" s="121"/>
      <c r="G22" s="121"/>
      <c r="H22" s="121"/>
      <c r="I22" s="121"/>
      <c r="J22" s="121"/>
      <c r="K22" s="121"/>
      <c r="L22" s="152"/>
      <c r="M22" s="152"/>
      <c r="N22" s="170"/>
      <c r="O22" s="149" t="s">
        <v>112</v>
      </c>
      <c r="P22" s="149"/>
      <c r="Q22" s="149"/>
      <c r="R22" s="149"/>
      <c r="S22" s="155" t="s">
        <v>113</v>
      </c>
      <c r="T22" s="134" t="s">
        <v>109</v>
      </c>
      <c r="U22" s="134" t="s">
        <v>114</v>
      </c>
      <c r="V22" s="134" t="s">
        <v>103</v>
      </c>
      <c r="W22" s="18" t="s">
        <v>93</v>
      </c>
      <c r="X22" s="19"/>
      <c r="Y22" s="20"/>
      <c r="Z22" s="19"/>
      <c r="AA22" s="19"/>
      <c r="AB22" s="19"/>
      <c r="AC22" s="19"/>
      <c r="AD22" s="19"/>
      <c r="AE22" s="19"/>
      <c r="AF22" s="19"/>
      <c r="AG22" s="19"/>
      <c r="AH22" s="19"/>
      <c r="AI22" s="19"/>
      <c r="AJ22" s="135"/>
      <c r="AK22" s="135"/>
      <c r="AL22" s="235">
        <f>IFERROR(AJ23/AJ22,0)</f>
        <v>0</v>
      </c>
      <c r="AM22" s="235"/>
      <c r="AN22" s="218"/>
      <c r="AO22" s="218"/>
      <c r="AP22" s="19"/>
      <c r="AQ22" s="235">
        <f t="shared" ref="AQ22" si="1">IFERROR(AP23/AP22,0)</f>
        <v>0</v>
      </c>
      <c r="AR22" s="235"/>
      <c r="AS22" s="249"/>
      <c r="AT22" s="249"/>
      <c r="AU22" s="249"/>
      <c r="AV22" s="216"/>
      <c r="AW22" s="2"/>
    </row>
    <row r="23" spans="1:49" ht="24.75" customHeight="1">
      <c r="A23" s="1"/>
      <c r="B23" s="121"/>
      <c r="C23" s="121"/>
      <c r="D23" s="121"/>
      <c r="E23" s="121"/>
      <c r="F23" s="121"/>
      <c r="G23" s="121"/>
      <c r="H23" s="121"/>
      <c r="I23" s="121"/>
      <c r="J23" s="121"/>
      <c r="K23" s="121"/>
      <c r="L23" s="152"/>
      <c r="M23" s="152"/>
      <c r="N23" s="170"/>
      <c r="O23" s="149"/>
      <c r="P23" s="149"/>
      <c r="Q23" s="149"/>
      <c r="R23" s="149"/>
      <c r="S23" s="148"/>
      <c r="T23" s="134"/>
      <c r="U23" s="134"/>
      <c r="V23" s="134"/>
      <c r="W23" s="21" t="s">
        <v>94</v>
      </c>
      <c r="X23" s="19"/>
      <c r="Y23" s="19"/>
      <c r="Z23" s="19"/>
      <c r="AA23" s="19"/>
      <c r="AB23" s="19"/>
      <c r="AC23" s="19"/>
      <c r="AD23" s="19"/>
      <c r="AE23" s="19"/>
      <c r="AF23" s="19"/>
      <c r="AG23" s="19"/>
      <c r="AH23" s="19"/>
      <c r="AI23" s="19"/>
      <c r="AJ23" s="135"/>
      <c r="AK23" s="135"/>
      <c r="AL23" s="235"/>
      <c r="AM23" s="235"/>
      <c r="AN23" s="218"/>
      <c r="AO23" s="218"/>
      <c r="AP23" s="19"/>
      <c r="AQ23" s="235"/>
      <c r="AR23" s="235"/>
      <c r="AS23" s="249"/>
      <c r="AT23" s="249"/>
      <c r="AU23" s="249"/>
      <c r="AV23" s="216"/>
      <c r="AW23" s="2"/>
    </row>
    <row r="24" spans="1:49" ht="27.75" customHeight="1">
      <c r="A24" s="1"/>
      <c r="B24" s="121"/>
      <c r="C24" s="121"/>
      <c r="D24" s="121"/>
      <c r="E24" s="121"/>
      <c r="F24" s="121"/>
      <c r="G24" s="121"/>
      <c r="H24" s="121"/>
      <c r="I24" s="121"/>
      <c r="J24" s="121"/>
      <c r="K24" s="121"/>
      <c r="L24" s="146" t="s">
        <v>115</v>
      </c>
      <c r="M24" s="152" t="s">
        <v>116</v>
      </c>
      <c r="N24" s="146" t="s">
        <v>117</v>
      </c>
      <c r="O24" s="148" t="s">
        <v>118</v>
      </c>
      <c r="P24" s="148"/>
      <c r="Q24" s="148"/>
      <c r="R24" s="148"/>
      <c r="S24" s="171" t="s">
        <v>105</v>
      </c>
      <c r="T24" s="134" t="s">
        <v>119</v>
      </c>
      <c r="U24" s="134" t="s">
        <v>110</v>
      </c>
      <c r="V24" s="134" t="s">
        <v>103</v>
      </c>
      <c r="W24" s="18" t="s">
        <v>93</v>
      </c>
      <c r="X24" s="19"/>
      <c r="Y24" s="20"/>
      <c r="Z24" s="19"/>
      <c r="AA24" s="19"/>
      <c r="AB24" s="19"/>
      <c r="AC24" s="19"/>
      <c r="AD24" s="19"/>
      <c r="AE24" s="19"/>
      <c r="AF24" s="19"/>
      <c r="AG24" s="19"/>
      <c r="AH24" s="19"/>
      <c r="AI24" s="19"/>
      <c r="AJ24" s="135"/>
      <c r="AK24" s="135"/>
      <c r="AL24" s="235">
        <f>IFERROR(AJ25/AJ24,0)</f>
        <v>0</v>
      </c>
      <c r="AM24" s="235"/>
      <c r="AN24" s="218"/>
      <c r="AO24" s="218"/>
      <c r="AP24" s="19"/>
      <c r="AQ24" s="235">
        <f t="shared" ref="AQ24" si="2">IFERROR(AP25/AP24,0)</f>
        <v>0</v>
      </c>
      <c r="AR24" s="235"/>
      <c r="AS24" s="249"/>
      <c r="AT24" s="249"/>
      <c r="AU24" s="249"/>
      <c r="AV24" s="216"/>
      <c r="AW24" s="2"/>
    </row>
    <row r="25" spans="1:49" ht="31.5" customHeight="1">
      <c r="A25" s="1"/>
      <c r="B25" s="121"/>
      <c r="C25" s="121"/>
      <c r="D25" s="121"/>
      <c r="E25" s="121"/>
      <c r="F25" s="121"/>
      <c r="G25" s="121"/>
      <c r="H25" s="121"/>
      <c r="I25" s="121"/>
      <c r="J25" s="121"/>
      <c r="K25" s="121"/>
      <c r="L25" s="146"/>
      <c r="M25" s="152"/>
      <c r="N25" s="146"/>
      <c r="O25" s="148"/>
      <c r="P25" s="148"/>
      <c r="Q25" s="148"/>
      <c r="R25" s="148"/>
      <c r="S25" s="171"/>
      <c r="T25" s="134"/>
      <c r="U25" s="134"/>
      <c r="V25" s="134"/>
      <c r="W25" s="21" t="s">
        <v>94</v>
      </c>
      <c r="X25" s="19"/>
      <c r="Y25" s="19"/>
      <c r="Z25" s="19"/>
      <c r="AA25" s="19"/>
      <c r="AB25" s="19"/>
      <c r="AC25" s="19"/>
      <c r="AD25" s="19"/>
      <c r="AE25" s="19"/>
      <c r="AF25" s="19"/>
      <c r="AG25" s="19"/>
      <c r="AH25" s="19"/>
      <c r="AI25" s="19"/>
      <c r="AJ25" s="135"/>
      <c r="AK25" s="135"/>
      <c r="AL25" s="235"/>
      <c r="AM25" s="235"/>
      <c r="AN25" s="218"/>
      <c r="AO25" s="218"/>
      <c r="AP25" s="19"/>
      <c r="AQ25" s="235"/>
      <c r="AR25" s="235"/>
      <c r="AS25" s="249"/>
      <c r="AT25" s="249"/>
      <c r="AU25" s="249"/>
      <c r="AV25" s="216"/>
      <c r="AW25" s="2"/>
    </row>
    <row r="26" spans="1:49" ht="33.75" customHeight="1">
      <c r="A26" s="1"/>
      <c r="B26" s="121"/>
      <c r="C26" s="121"/>
      <c r="D26" s="121"/>
      <c r="E26" s="121"/>
      <c r="F26" s="121"/>
      <c r="G26" s="121"/>
      <c r="H26" s="121"/>
      <c r="I26" s="121"/>
      <c r="J26" s="121"/>
      <c r="K26" s="121"/>
      <c r="L26" s="146"/>
      <c r="M26" s="152"/>
      <c r="N26" s="146"/>
      <c r="O26" s="149" t="s">
        <v>120</v>
      </c>
      <c r="P26" s="149"/>
      <c r="Q26" s="149"/>
      <c r="R26" s="149"/>
      <c r="S26" s="175" t="s">
        <v>121</v>
      </c>
      <c r="T26" s="134" t="s">
        <v>119</v>
      </c>
      <c r="U26" s="134" t="s">
        <v>110</v>
      </c>
      <c r="V26" s="134" t="s">
        <v>111</v>
      </c>
      <c r="W26" s="18" t="s">
        <v>93</v>
      </c>
      <c r="X26" s="19"/>
      <c r="Y26" s="20"/>
      <c r="Z26" s="19"/>
      <c r="AA26" s="19"/>
      <c r="AB26" s="19"/>
      <c r="AC26" s="19"/>
      <c r="AD26" s="19"/>
      <c r="AE26" s="19"/>
      <c r="AF26" s="19"/>
      <c r="AG26" s="19"/>
      <c r="AH26" s="19"/>
      <c r="AI26" s="19"/>
      <c r="AJ26" s="135"/>
      <c r="AK26" s="135"/>
      <c r="AL26" s="235">
        <f>IFERROR(AJ27/AJ26,0)</f>
        <v>0</v>
      </c>
      <c r="AM26" s="235"/>
      <c r="AN26" s="218"/>
      <c r="AO26" s="218"/>
      <c r="AP26" s="19"/>
      <c r="AQ26" s="235">
        <f t="shared" ref="AQ26" si="3">IFERROR(AP27/AP26,0)</f>
        <v>0</v>
      </c>
      <c r="AR26" s="235"/>
      <c r="AS26" s="249"/>
      <c r="AT26" s="249"/>
      <c r="AU26" s="249"/>
      <c r="AV26" s="216"/>
      <c r="AW26" s="2"/>
    </row>
    <row r="27" spans="1:49" ht="27.75" customHeight="1">
      <c r="A27" s="1"/>
      <c r="B27" s="121"/>
      <c r="C27" s="121"/>
      <c r="D27" s="121"/>
      <c r="E27" s="121"/>
      <c r="F27" s="121"/>
      <c r="G27" s="121"/>
      <c r="H27" s="121"/>
      <c r="I27" s="121"/>
      <c r="J27" s="121"/>
      <c r="K27" s="121"/>
      <c r="L27" s="146"/>
      <c r="M27" s="152"/>
      <c r="N27" s="146"/>
      <c r="O27" s="149"/>
      <c r="P27" s="149"/>
      <c r="Q27" s="149"/>
      <c r="R27" s="149"/>
      <c r="S27" s="175"/>
      <c r="T27" s="134"/>
      <c r="U27" s="134"/>
      <c r="V27" s="134"/>
      <c r="W27" s="21" t="s">
        <v>94</v>
      </c>
      <c r="X27" s="19"/>
      <c r="Y27" s="19"/>
      <c r="Z27" s="19"/>
      <c r="AA27" s="19"/>
      <c r="AB27" s="19"/>
      <c r="AC27" s="19"/>
      <c r="AD27" s="19"/>
      <c r="AE27" s="19"/>
      <c r="AF27" s="19"/>
      <c r="AG27" s="19"/>
      <c r="AH27" s="19"/>
      <c r="AI27" s="19"/>
      <c r="AJ27" s="135"/>
      <c r="AK27" s="135"/>
      <c r="AL27" s="235"/>
      <c r="AM27" s="235"/>
      <c r="AN27" s="218"/>
      <c r="AO27" s="218"/>
      <c r="AP27" s="19"/>
      <c r="AQ27" s="235"/>
      <c r="AR27" s="235"/>
      <c r="AS27" s="249"/>
      <c r="AT27" s="249"/>
      <c r="AU27" s="249"/>
      <c r="AV27" s="216"/>
      <c r="AW27" s="2"/>
    </row>
    <row r="28" spans="1:49" ht="21.75" customHeight="1">
      <c r="A28" s="1"/>
      <c r="B28" s="121"/>
      <c r="C28" s="121"/>
      <c r="D28" s="121"/>
      <c r="E28" s="121"/>
      <c r="F28" s="121"/>
      <c r="G28" s="121"/>
      <c r="H28" s="121"/>
      <c r="I28" s="121"/>
      <c r="J28" s="121"/>
      <c r="K28" s="121"/>
      <c r="L28" s="146"/>
      <c r="M28" s="152"/>
      <c r="N28" s="146"/>
      <c r="O28" s="164" t="s">
        <v>122</v>
      </c>
      <c r="P28" s="164"/>
      <c r="Q28" s="164"/>
      <c r="R28" s="164"/>
      <c r="S28" s="175" t="s">
        <v>123</v>
      </c>
      <c r="T28" s="134" t="s">
        <v>119</v>
      </c>
      <c r="U28" s="134" t="s">
        <v>110</v>
      </c>
      <c r="V28" s="134" t="s">
        <v>103</v>
      </c>
      <c r="W28" s="18" t="s">
        <v>93</v>
      </c>
      <c r="X28" s="19"/>
      <c r="Y28" s="20"/>
      <c r="Z28" s="19"/>
      <c r="AA28" s="19"/>
      <c r="AB28" s="19"/>
      <c r="AC28" s="19"/>
      <c r="AD28" s="19"/>
      <c r="AE28" s="19"/>
      <c r="AF28" s="19"/>
      <c r="AG28" s="19"/>
      <c r="AH28" s="19"/>
      <c r="AI28" s="19"/>
      <c r="AJ28" s="135"/>
      <c r="AK28" s="135"/>
      <c r="AL28" s="235">
        <f>IFERROR(AJ29/AJ28,0)</f>
        <v>0</v>
      </c>
      <c r="AM28" s="235"/>
      <c r="AN28" s="218"/>
      <c r="AO28" s="218"/>
      <c r="AP28" s="19"/>
      <c r="AQ28" s="235">
        <f t="shared" ref="AQ28" si="4">IFERROR(AP29/AP28,0)</f>
        <v>0</v>
      </c>
      <c r="AR28" s="235"/>
      <c r="AS28" s="249"/>
      <c r="AT28" s="249"/>
      <c r="AU28" s="249"/>
      <c r="AV28" s="216"/>
      <c r="AW28" s="2"/>
    </row>
    <row r="29" spans="1:49" ht="21.75" customHeight="1">
      <c r="A29" s="1"/>
      <c r="B29" s="121"/>
      <c r="C29" s="121"/>
      <c r="D29" s="121"/>
      <c r="E29" s="121"/>
      <c r="F29" s="121"/>
      <c r="G29" s="121"/>
      <c r="H29" s="121"/>
      <c r="I29" s="121"/>
      <c r="J29" s="121"/>
      <c r="K29" s="121"/>
      <c r="L29" s="146"/>
      <c r="M29" s="152"/>
      <c r="N29" s="146"/>
      <c r="O29" s="164"/>
      <c r="P29" s="164"/>
      <c r="Q29" s="164"/>
      <c r="R29" s="164"/>
      <c r="S29" s="175"/>
      <c r="T29" s="134"/>
      <c r="U29" s="134"/>
      <c r="V29" s="134"/>
      <c r="W29" s="21" t="s">
        <v>94</v>
      </c>
      <c r="X29" s="19"/>
      <c r="Y29" s="19"/>
      <c r="Z29" s="19"/>
      <c r="AA29" s="19"/>
      <c r="AB29" s="19"/>
      <c r="AC29" s="19"/>
      <c r="AD29" s="19"/>
      <c r="AE29" s="19"/>
      <c r="AF29" s="19"/>
      <c r="AG29" s="19"/>
      <c r="AH29" s="19"/>
      <c r="AI29" s="19"/>
      <c r="AJ29" s="135"/>
      <c r="AK29" s="135"/>
      <c r="AL29" s="235"/>
      <c r="AM29" s="235"/>
      <c r="AN29" s="218"/>
      <c r="AO29" s="218"/>
      <c r="AP29" s="19"/>
      <c r="AQ29" s="235"/>
      <c r="AR29" s="235"/>
      <c r="AS29" s="249"/>
      <c r="AT29" s="249"/>
      <c r="AU29" s="249"/>
      <c r="AV29" s="216"/>
      <c r="AW29" s="2"/>
    </row>
    <row r="30" spans="1:49" ht="29.25" customHeight="1">
      <c r="A30" s="1"/>
      <c r="B30" s="121"/>
      <c r="C30" s="121"/>
      <c r="D30" s="121"/>
      <c r="E30" s="121"/>
      <c r="F30" s="121"/>
      <c r="G30" s="121"/>
      <c r="H30" s="121"/>
      <c r="I30" s="121"/>
      <c r="J30" s="121"/>
      <c r="K30" s="121"/>
      <c r="L30" s="146"/>
      <c r="M30" s="152"/>
      <c r="N30" s="146"/>
      <c r="O30" s="149" t="s">
        <v>124</v>
      </c>
      <c r="P30" s="149"/>
      <c r="Q30" s="149"/>
      <c r="R30" s="149"/>
      <c r="S30" s="149" t="s">
        <v>113</v>
      </c>
      <c r="T30" s="134" t="s">
        <v>119</v>
      </c>
      <c r="U30" s="134" t="s">
        <v>114</v>
      </c>
      <c r="V30" s="134" t="s">
        <v>103</v>
      </c>
      <c r="W30" s="18" t="s">
        <v>93</v>
      </c>
      <c r="X30" s="19"/>
      <c r="Y30" s="20"/>
      <c r="Z30" s="19"/>
      <c r="AA30" s="19"/>
      <c r="AB30" s="19"/>
      <c r="AC30" s="19"/>
      <c r="AD30" s="19"/>
      <c r="AE30" s="19"/>
      <c r="AF30" s="19"/>
      <c r="AG30" s="19"/>
      <c r="AH30" s="19"/>
      <c r="AI30" s="19"/>
      <c r="AJ30" s="135"/>
      <c r="AK30" s="135"/>
      <c r="AL30" s="235">
        <f>IFERROR(AJ31/AJ30,0)</f>
        <v>0</v>
      </c>
      <c r="AM30" s="235"/>
      <c r="AN30" s="218"/>
      <c r="AO30" s="218"/>
      <c r="AP30" s="36"/>
      <c r="AQ30" s="235">
        <f t="shared" ref="AQ30" si="5">IFERROR(AP31/AP30,0)</f>
        <v>0</v>
      </c>
      <c r="AR30" s="235"/>
      <c r="AS30" s="249"/>
      <c r="AT30" s="249"/>
      <c r="AU30" s="249"/>
      <c r="AV30" s="216"/>
      <c r="AW30" s="2"/>
    </row>
    <row r="31" spans="1:49" ht="21.75" customHeight="1">
      <c r="A31" s="1"/>
      <c r="B31" s="121"/>
      <c r="C31" s="121"/>
      <c r="D31" s="121"/>
      <c r="E31" s="121"/>
      <c r="F31" s="121"/>
      <c r="G31" s="121"/>
      <c r="H31" s="121"/>
      <c r="I31" s="121"/>
      <c r="J31" s="121"/>
      <c r="K31" s="121"/>
      <c r="L31" s="146"/>
      <c r="M31" s="152"/>
      <c r="N31" s="146"/>
      <c r="O31" s="149"/>
      <c r="P31" s="149"/>
      <c r="Q31" s="149"/>
      <c r="R31" s="149"/>
      <c r="S31" s="149"/>
      <c r="T31" s="134"/>
      <c r="U31" s="134"/>
      <c r="V31" s="134"/>
      <c r="W31" s="21" t="s">
        <v>94</v>
      </c>
      <c r="X31" s="19"/>
      <c r="Y31" s="19"/>
      <c r="Z31" s="19"/>
      <c r="AA31" s="19"/>
      <c r="AB31" s="19"/>
      <c r="AC31" s="19"/>
      <c r="AD31" s="19"/>
      <c r="AE31" s="19"/>
      <c r="AF31" s="19"/>
      <c r="AG31" s="19"/>
      <c r="AH31" s="19"/>
      <c r="AI31" s="19"/>
      <c r="AJ31" s="285"/>
      <c r="AK31" s="285"/>
      <c r="AL31" s="235"/>
      <c r="AM31" s="235"/>
      <c r="AN31" s="218"/>
      <c r="AO31" s="218"/>
      <c r="AP31" s="19"/>
      <c r="AQ31" s="235"/>
      <c r="AR31" s="235"/>
      <c r="AS31" s="249"/>
      <c r="AT31" s="249"/>
      <c r="AU31" s="249"/>
      <c r="AV31" s="216"/>
      <c r="AW31" s="2"/>
    </row>
    <row r="32" spans="1:49" ht="21.75" customHeight="1">
      <c r="A32" s="1"/>
      <c r="B32" s="121"/>
      <c r="C32" s="121"/>
      <c r="D32" s="121"/>
      <c r="E32" s="121"/>
      <c r="F32" s="121"/>
      <c r="G32" s="121"/>
      <c r="H32" s="121"/>
      <c r="I32" s="121"/>
      <c r="J32" s="121"/>
      <c r="K32" s="121"/>
      <c r="L32" s="146" t="s">
        <v>125</v>
      </c>
      <c r="M32" s="152" t="s">
        <v>126</v>
      </c>
      <c r="N32" s="166" t="s">
        <v>127</v>
      </c>
      <c r="O32" s="164" t="s">
        <v>128</v>
      </c>
      <c r="P32" s="164"/>
      <c r="Q32" s="164"/>
      <c r="R32" s="164"/>
      <c r="S32" s="162" t="s">
        <v>129</v>
      </c>
      <c r="T32" s="134" t="s">
        <v>119</v>
      </c>
      <c r="U32" s="134" t="s">
        <v>110</v>
      </c>
      <c r="V32" s="134" t="s">
        <v>103</v>
      </c>
      <c r="W32" s="18" t="s">
        <v>93</v>
      </c>
      <c r="X32" s="19"/>
      <c r="Y32" s="20"/>
      <c r="Z32" s="19"/>
      <c r="AA32" s="19"/>
      <c r="AB32" s="19"/>
      <c r="AC32" s="19"/>
      <c r="AD32" s="19"/>
      <c r="AE32" s="19"/>
      <c r="AF32" s="19"/>
      <c r="AG32" s="19"/>
      <c r="AH32" s="19"/>
      <c r="AI32" s="19"/>
      <c r="AJ32" s="135"/>
      <c r="AK32" s="135"/>
      <c r="AL32" s="236">
        <f>IFERROR(AJ35/AJ32,0)</f>
        <v>0</v>
      </c>
      <c r="AM32" s="236"/>
      <c r="AN32" s="218"/>
      <c r="AO32" s="218"/>
      <c r="AP32" s="19"/>
      <c r="AQ32" s="236">
        <f t="shared" ref="AQ32" si="6">IFERROR(AP33/AP32,0)</f>
        <v>0</v>
      </c>
      <c r="AR32" s="236"/>
      <c r="AS32" s="249"/>
      <c r="AT32" s="249"/>
      <c r="AU32" s="249"/>
      <c r="AV32" s="216"/>
      <c r="AW32" s="2"/>
    </row>
    <row r="33" spans="1:49" ht="21.75" customHeight="1">
      <c r="A33" s="1"/>
      <c r="B33" s="121"/>
      <c r="C33" s="121"/>
      <c r="D33" s="121"/>
      <c r="E33" s="121"/>
      <c r="F33" s="121"/>
      <c r="G33" s="121"/>
      <c r="H33" s="121"/>
      <c r="I33" s="121"/>
      <c r="J33" s="121"/>
      <c r="K33" s="121"/>
      <c r="L33" s="146"/>
      <c r="M33" s="152"/>
      <c r="N33" s="166"/>
      <c r="O33" s="164"/>
      <c r="P33" s="164"/>
      <c r="Q33" s="164"/>
      <c r="R33" s="164"/>
      <c r="S33" s="162"/>
      <c r="T33" s="134"/>
      <c r="U33" s="134"/>
      <c r="V33" s="134"/>
      <c r="W33" s="21" t="s">
        <v>94</v>
      </c>
      <c r="X33" s="19"/>
      <c r="Y33" s="19"/>
      <c r="Z33" s="19"/>
      <c r="AA33" s="19"/>
      <c r="AB33" s="19"/>
      <c r="AC33" s="19"/>
      <c r="AD33" s="19"/>
      <c r="AE33" s="19"/>
      <c r="AF33" s="19"/>
      <c r="AG33" s="19"/>
      <c r="AH33" s="19"/>
      <c r="AI33" s="19"/>
      <c r="AJ33" s="135"/>
      <c r="AK33" s="135"/>
      <c r="AL33" s="236"/>
      <c r="AM33" s="236"/>
      <c r="AN33" s="218"/>
      <c r="AO33" s="218"/>
      <c r="AP33" s="19"/>
      <c r="AQ33" s="236"/>
      <c r="AR33" s="236"/>
      <c r="AS33" s="249"/>
      <c r="AT33" s="249"/>
      <c r="AU33" s="249"/>
      <c r="AV33" s="216"/>
      <c r="AW33" s="2"/>
    </row>
    <row r="34" spans="1:49" ht="21.75" customHeight="1">
      <c r="A34" s="1"/>
      <c r="B34" s="121"/>
      <c r="C34" s="121"/>
      <c r="D34" s="121"/>
      <c r="E34" s="121"/>
      <c r="F34" s="121"/>
      <c r="G34" s="121"/>
      <c r="H34" s="121"/>
      <c r="I34" s="121"/>
      <c r="J34" s="121"/>
      <c r="K34" s="121"/>
      <c r="L34" s="146"/>
      <c r="M34" s="152"/>
      <c r="N34" s="166"/>
      <c r="O34" s="164" t="s">
        <v>130</v>
      </c>
      <c r="P34" s="164"/>
      <c r="Q34" s="164"/>
      <c r="R34" s="164"/>
      <c r="S34" s="162" t="s">
        <v>129</v>
      </c>
      <c r="T34" s="134" t="s">
        <v>119</v>
      </c>
      <c r="U34" s="134" t="s">
        <v>110</v>
      </c>
      <c r="V34" s="134" t="s">
        <v>103</v>
      </c>
      <c r="W34" s="18" t="s">
        <v>93</v>
      </c>
      <c r="X34" s="19"/>
      <c r="Y34" s="20"/>
      <c r="Z34" s="19"/>
      <c r="AA34" s="19"/>
      <c r="AB34" s="19"/>
      <c r="AC34" s="19"/>
      <c r="AD34" s="19"/>
      <c r="AE34" s="19"/>
      <c r="AF34" s="19"/>
      <c r="AG34" s="19"/>
      <c r="AH34" s="19"/>
      <c r="AI34" s="19"/>
      <c r="AJ34" s="135"/>
      <c r="AK34" s="135"/>
      <c r="AL34" s="236"/>
      <c r="AM34" s="236"/>
      <c r="AN34" s="218"/>
      <c r="AO34" s="218"/>
      <c r="AP34" s="37"/>
      <c r="AQ34" s="235">
        <f t="shared" ref="AQ34" si="7">IFERROR(AP35/AP34,0)</f>
        <v>0</v>
      </c>
      <c r="AR34" s="235"/>
      <c r="AS34" s="249"/>
      <c r="AT34" s="249"/>
      <c r="AU34" s="249"/>
      <c r="AV34" s="216"/>
      <c r="AW34" s="2"/>
    </row>
    <row r="35" spans="1:49" ht="21.75" customHeight="1">
      <c r="A35" s="1"/>
      <c r="B35" s="121"/>
      <c r="C35" s="121"/>
      <c r="D35" s="121"/>
      <c r="E35" s="121"/>
      <c r="F35" s="121"/>
      <c r="G35" s="121"/>
      <c r="H35" s="121"/>
      <c r="I35" s="121"/>
      <c r="J35" s="121"/>
      <c r="K35" s="121"/>
      <c r="L35" s="146"/>
      <c r="M35" s="152"/>
      <c r="N35" s="166"/>
      <c r="O35" s="164"/>
      <c r="P35" s="164"/>
      <c r="Q35" s="164"/>
      <c r="R35" s="164"/>
      <c r="S35" s="162"/>
      <c r="T35" s="134"/>
      <c r="U35" s="134"/>
      <c r="V35" s="134"/>
      <c r="W35" s="21" t="s">
        <v>94</v>
      </c>
      <c r="X35" s="19"/>
      <c r="Y35" s="19"/>
      <c r="Z35" s="19"/>
      <c r="AA35" s="19"/>
      <c r="AB35" s="19"/>
      <c r="AC35" s="19"/>
      <c r="AD35" s="19"/>
      <c r="AE35" s="19"/>
      <c r="AF35" s="19"/>
      <c r="AG35" s="19"/>
      <c r="AH35" s="19"/>
      <c r="AI35" s="19"/>
      <c r="AJ35" s="135"/>
      <c r="AK35" s="135"/>
      <c r="AL35" s="236"/>
      <c r="AM35" s="236"/>
      <c r="AN35" s="218"/>
      <c r="AO35" s="218"/>
      <c r="AP35" s="19"/>
      <c r="AQ35" s="235"/>
      <c r="AR35" s="235"/>
      <c r="AS35" s="249"/>
      <c r="AT35" s="249"/>
      <c r="AU35" s="249"/>
      <c r="AV35" s="216"/>
      <c r="AW35" s="2"/>
    </row>
    <row r="36" spans="1:49" ht="30.75" customHeight="1">
      <c r="A36" s="1"/>
      <c r="B36" s="121"/>
      <c r="C36" s="121"/>
      <c r="D36" s="121"/>
      <c r="E36" s="121"/>
      <c r="F36" s="121"/>
      <c r="G36" s="121"/>
      <c r="H36" s="121"/>
      <c r="I36" s="121"/>
      <c r="J36" s="121"/>
      <c r="K36" s="121"/>
      <c r="L36" s="146"/>
      <c r="M36" s="152"/>
      <c r="N36" s="166"/>
      <c r="O36" s="149" t="s">
        <v>131</v>
      </c>
      <c r="P36" s="149"/>
      <c r="Q36" s="149"/>
      <c r="R36" s="149"/>
      <c r="S36" s="154" t="s">
        <v>129</v>
      </c>
      <c r="T36" s="134" t="s">
        <v>119</v>
      </c>
      <c r="U36" s="134" t="s">
        <v>110</v>
      </c>
      <c r="V36" s="134" t="s">
        <v>103</v>
      </c>
      <c r="W36" s="18" t="s">
        <v>93</v>
      </c>
      <c r="X36" s="19"/>
      <c r="Y36" s="20"/>
      <c r="Z36" s="19"/>
      <c r="AA36" s="19"/>
      <c r="AB36" s="19"/>
      <c r="AC36" s="19"/>
      <c r="AD36" s="19"/>
      <c r="AE36" s="19"/>
      <c r="AF36" s="19"/>
      <c r="AG36" s="19"/>
      <c r="AH36" s="19"/>
      <c r="AI36" s="19"/>
      <c r="AJ36" s="283"/>
      <c r="AK36" s="283"/>
      <c r="AL36" s="284">
        <f>IFERROR(AJ37/AJ36,0)</f>
        <v>0</v>
      </c>
      <c r="AM36" s="284"/>
      <c r="AN36" s="218"/>
      <c r="AO36" s="218"/>
      <c r="AP36" s="37"/>
      <c r="AQ36" s="235">
        <f t="shared" ref="AQ36" si="8">IFERROR(AP37/AP36,0)</f>
        <v>0</v>
      </c>
      <c r="AR36" s="235"/>
      <c r="AS36" s="249"/>
      <c r="AT36" s="249"/>
      <c r="AU36" s="249"/>
      <c r="AV36" s="216"/>
      <c r="AW36" s="2"/>
    </row>
    <row r="37" spans="1:49" ht="39" customHeight="1">
      <c r="A37" s="1"/>
      <c r="B37" s="121"/>
      <c r="C37" s="121"/>
      <c r="D37" s="121"/>
      <c r="E37" s="121"/>
      <c r="F37" s="121"/>
      <c r="G37" s="121"/>
      <c r="H37" s="121"/>
      <c r="I37" s="121"/>
      <c r="J37" s="121"/>
      <c r="K37" s="121"/>
      <c r="L37" s="146"/>
      <c r="M37" s="152"/>
      <c r="N37" s="166"/>
      <c r="O37" s="155"/>
      <c r="P37" s="155"/>
      <c r="Q37" s="155"/>
      <c r="R37" s="155"/>
      <c r="S37" s="178"/>
      <c r="T37" s="134"/>
      <c r="U37" s="134"/>
      <c r="V37" s="134"/>
      <c r="W37" s="21" t="s">
        <v>94</v>
      </c>
      <c r="X37" s="19"/>
      <c r="Y37" s="19"/>
      <c r="Z37" s="19"/>
      <c r="AA37" s="19"/>
      <c r="AB37" s="19"/>
      <c r="AC37" s="19"/>
      <c r="AD37" s="19"/>
      <c r="AE37" s="19"/>
      <c r="AF37" s="19"/>
      <c r="AG37" s="19"/>
      <c r="AH37" s="19"/>
      <c r="AI37" s="19"/>
      <c r="AJ37" s="135"/>
      <c r="AK37" s="135"/>
      <c r="AL37" s="284"/>
      <c r="AM37" s="284"/>
      <c r="AN37" s="218"/>
      <c r="AO37" s="218"/>
      <c r="AP37" s="19"/>
      <c r="AQ37" s="235"/>
      <c r="AR37" s="235"/>
      <c r="AS37" s="249"/>
      <c r="AT37" s="249"/>
      <c r="AU37" s="249"/>
      <c r="AV37" s="216"/>
      <c r="AW37" s="2"/>
    </row>
    <row r="38" spans="1:49" ht="21.75" customHeight="1">
      <c r="A38" s="1"/>
      <c r="B38" s="121"/>
      <c r="C38" s="121"/>
      <c r="D38" s="121"/>
      <c r="E38" s="121"/>
      <c r="F38" s="121"/>
      <c r="G38" s="121"/>
      <c r="H38" s="121"/>
      <c r="I38" s="121"/>
      <c r="J38" s="121"/>
      <c r="K38" s="121"/>
      <c r="L38" s="146"/>
      <c r="M38" s="152"/>
      <c r="N38" s="166"/>
      <c r="O38" s="149" t="s">
        <v>132</v>
      </c>
      <c r="P38" s="149"/>
      <c r="Q38" s="149"/>
      <c r="R38" s="149"/>
      <c r="S38" s="163" t="s">
        <v>129</v>
      </c>
      <c r="T38" s="150" t="s">
        <v>119</v>
      </c>
      <c r="U38" s="134" t="s">
        <v>110</v>
      </c>
      <c r="V38" s="134" t="s">
        <v>103</v>
      </c>
      <c r="W38" s="18" t="s">
        <v>93</v>
      </c>
      <c r="X38" s="19"/>
      <c r="Y38" s="20"/>
      <c r="Z38" s="19"/>
      <c r="AA38" s="19"/>
      <c r="AB38" s="19"/>
      <c r="AC38" s="19"/>
      <c r="AD38" s="19"/>
      <c r="AE38" s="19"/>
      <c r="AF38" s="19"/>
      <c r="AG38" s="19"/>
      <c r="AH38" s="19"/>
      <c r="AI38" s="19"/>
      <c r="AJ38" s="135"/>
      <c r="AK38" s="135"/>
      <c r="AL38" s="235">
        <f t="shared" ref="AL38" si="9">IFERROR(AJ39/AJ38,0)</f>
        <v>0</v>
      </c>
      <c r="AM38" s="235"/>
      <c r="AN38" s="218"/>
      <c r="AO38" s="218"/>
      <c r="AP38" s="19"/>
      <c r="AQ38" s="235">
        <f t="shared" ref="AQ38" si="10">IFERROR(AP39/AP38,0)</f>
        <v>0</v>
      </c>
      <c r="AR38" s="235"/>
      <c r="AS38" s="249"/>
      <c r="AT38" s="249"/>
      <c r="AU38" s="249"/>
      <c r="AV38" s="216"/>
      <c r="AW38" s="2"/>
    </row>
    <row r="39" spans="1:49" ht="21.75" customHeight="1">
      <c r="A39" s="1"/>
      <c r="B39" s="121"/>
      <c r="C39" s="121"/>
      <c r="D39" s="121"/>
      <c r="E39" s="121"/>
      <c r="F39" s="121"/>
      <c r="G39" s="121"/>
      <c r="H39" s="121"/>
      <c r="I39" s="121"/>
      <c r="J39" s="121"/>
      <c r="K39" s="121"/>
      <c r="L39" s="146"/>
      <c r="M39" s="152"/>
      <c r="N39" s="166"/>
      <c r="O39" s="149"/>
      <c r="P39" s="149"/>
      <c r="Q39" s="149"/>
      <c r="R39" s="149"/>
      <c r="S39" s="163"/>
      <c r="T39" s="150"/>
      <c r="U39" s="134"/>
      <c r="V39" s="134"/>
      <c r="W39" s="21" t="s">
        <v>94</v>
      </c>
      <c r="X39" s="19"/>
      <c r="Y39" s="19"/>
      <c r="Z39" s="19"/>
      <c r="AA39" s="19"/>
      <c r="AB39" s="19"/>
      <c r="AC39" s="19"/>
      <c r="AD39" s="19"/>
      <c r="AE39" s="19"/>
      <c r="AF39" s="19"/>
      <c r="AG39" s="19"/>
      <c r="AH39" s="19"/>
      <c r="AI39" s="19"/>
      <c r="AJ39" s="135"/>
      <c r="AK39" s="135"/>
      <c r="AL39" s="235"/>
      <c r="AM39" s="235"/>
      <c r="AN39" s="218"/>
      <c r="AO39" s="218"/>
      <c r="AP39" s="19"/>
      <c r="AQ39" s="235"/>
      <c r="AR39" s="235"/>
      <c r="AS39" s="249"/>
      <c r="AT39" s="249"/>
      <c r="AU39" s="249"/>
      <c r="AV39" s="216"/>
      <c r="AW39" s="2"/>
    </row>
    <row r="40" spans="1:49" ht="21.75" customHeight="1">
      <c r="A40" s="1"/>
      <c r="B40" s="121"/>
      <c r="C40" s="121"/>
      <c r="D40" s="121"/>
      <c r="E40" s="121"/>
      <c r="F40" s="121"/>
      <c r="G40" s="121"/>
      <c r="H40" s="121"/>
      <c r="I40" s="121"/>
      <c r="J40" s="121"/>
      <c r="K40" s="121"/>
      <c r="L40" s="146"/>
      <c r="M40" s="152"/>
      <c r="N40" s="166"/>
      <c r="O40" s="149" t="s">
        <v>133</v>
      </c>
      <c r="P40" s="149"/>
      <c r="Q40" s="149"/>
      <c r="R40" s="149"/>
      <c r="S40" s="163" t="s">
        <v>129</v>
      </c>
      <c r="T40" s="150" t="s">
        <v>119</v>
      </c>
      <c r="U40" s="134" t="s">
        <v>110</v>
      </c>
      <c r="V40" s="134" t="s">
        <v>103</v>
      </c>
      <c r="W40" s="18" t="s">
        <v>93</v>
      </c>
      <c r="X40" s="19"/>
      <c r="Y40" s="20"/>
      <c r="Z40" s="19"/>
      <c r="AA40" s="19"/>
      <c r="AB40" s="19"/>
      <c r="AC40" s="19"/>
      <c r="AD40" s="19"/>
      <c r="AE40" s="19"/>
      <c r="AF40" s="19"/>
      <c r="AG40" s="19"/>
      <c r="AH40" s="19"/>
      <c r="AI40" s="19"/>
      <c r="AJ40" s="135"/>
      <c r="AK40" s="135"/>
      <c r="AL40" s="235">
        <f t="shared" ref="AL40" si="11">IFERROR(AJ41/AJ40,0)</f>
        <v>0</v>
      </c>
      <c r="AM40" s="235"/>
      <c r="AN40" s="218"/>
      <c r="AO40" s="218"/>
      <c r="AP40" s="19"/>
      <c r="AQ40" s="235">
        <f t="shared" ref="AQ40" si="12">IFERROR(AP41/AP40,0)</f>
        <v>0</v>
      </c>
      <c r="AR40" s="235"/>
      <c r="AS40" s="249"/>
      <c r="AT40" s="249"/>
      <c r="AU40" s="249"/>
      <c r="AV40" s="216"/>
      <c r="AW40" s="2"/>
    </row>
    <row r="41" spans="1:49" ht="21.75" customHeight="1">
      <c r="A41" s="1"/>
      <c r="B41" s="121"/>
      <c r="C41" s="121"/>
      <c r="D41" s="121"/>
      <c r="E41" s="121"/>
      <c r="F41" s="121"/>
      <c r="G41" s="121"/>
      <c r="H41" s="121"/>
      <c r="I41" s="121"/>
      <c r="J41" s="121"/>
      <c r="K41" s="121"/>
      <c r="L41" s="146"/>
      <c r="M41" s="152"/>
      <c r="N41" s="166"/>
      <c r="O41" s="149"/>
      <c r="P41" s="149"/>
      <c r="Q41" s="149"/>
      <c r="R41" s="149"/>
      <c r="S41" s="163"/>
      <c r="T41" s="150"/>
      <c r="U41" s="134"/>
      <c r="V41" s="134"/>
      <c r="W41" s="21" t="s">
        <v>94</v>
      </c>
      <c r="X41" s="19"/>
      <c r="Y41" s="19"/>
      <c r="Z41" s="19"/>
      <c r="AA41" s="19"/>
      <c r="AB41" s="19"/>
      <c r="AC41" s="19"/>
      <c r="AD41" s="19"/>
      <c r="AE41" s="19"/>
      <c r="AF41" s="19"/>
      <c r="AG41" s="19"/>
      <c r="AH41" s="19"/>
      <c r="AI41" s="19"/>
      <c r="AJ41" s="135"/>
      <c r="AK41" s="135"/>
      <c r="AL41" s="235"/>
      <c r="AM41" s="235"/>
      <c r="AN41" s="218"/>
      <c r="AO41" s="218"/>
      <c r="AP41" s="19"/>
      <c r="AQ41" s="235"/>
      <c r="AR41" s="235"/>
      <c r="AS41" s="249"/>
      <c r="AT41" s="249"/>
      <c r="AU41" s="249"/>
      <c r="AV41" s="216"/>
      <c r="AW41" s="2"/>
    </row>
    <row r="42" spans="1:49" ht="21.75" customHeight="1">
      <c r="A42" s="1"/>
      <c r="B42" s="121"/>
      <c r="C42" s="121"/>
      <c r="D42" s="121"/>
      <c r="E42" s="121"/>
      <c r="F42" s="121"/>
      <c r="G42" s="121"/>
      <c r="H42" s="121"/>
      <c r="I42" s="121"/>
      <c r="J42" s="121"/>
      <c r="K42" s="121"/>
      <c r="L42" s="146"/>
      <c r="M42" s="152"/>
      <c r="N42" s="166"/>
      <c r="O42" s="149" t="s">
        <v>134</v>
      </c>
      <c r="P42" s="149"/>
      <c r="Q42" s="149"/>
      <c r="R42" s="149"/>
      <c r="S42" s="163" t="s">
        <v>129</v>
      </c>
      <c r="T42" s="150" t="s">
        <v>119</v>
      </c>
      <c r="U42" s="134" t="s">
        <v>110</v>
      </c>
      <c r="V42" s="134" t="s">
        <v>103</v>
      </c>
      <c r="W42" s="18" t="s">
        <v>93</v>
      </c>
      <c r="X42" s="19"/>
      <c r="Y42" s="20"/>
      <c r="Z42" s="19"/>
      <c r="AA42" s="19"/>
      <c r="AB42" s="19"/>
      <c r="AC42" s="19"/>
      <c r="AD42" s="19"/>
      <c r="AE42" s="19"/>
      <c r="AF42" s="19"/>
      <c r="AG42" s="19"/>
      <c r="AH42" s="19"/>
      <c r="AI42" s="19"/>
      <c r="AJ42" s="135"/>
      <c r="AK42" s="135"/>
      <c r="AL42" s="235">
        <f t="shared" ref="AL42" si="13">IFERROR(AJ43/AJ42,0)</f>
        <v>0</v>
      </c>
      <c r="AM42" s="235"/>
      <c r="AN42" s="218"/>
      <c r="AO42" s="218"/>
      <c r="AP42" s="19"/>
      <c r="AQ42" s="235">
        <f t="shared" ref="AQ42" si="14">IFERROR(AP43/AP42,0)</f>
        <v>0</v>
      </c>
      <c r="AR42" s="235"/>
      <c r="AS42" s="249"/>
      <c r="AT42" s="249"/>
      <c r="AU42" s="249"/>
      <c r="AV42" s="216"/>
      <c r="AW42" s="2"/>
    </row>
    <row r="43" spans="1:49" ht="21.75" customHeight="1">
      <c r="A43" s="1"/>
      <c r="B43" s="121"/>
      <c r="C43" s="121"/>
      <c r="D43" s="121"/>
      <c r="E43" s="121"/>
      <c r="F43" s="121"/>
      <c r="G43" s="121"/>
      <c r="H43" s="121"/>
      <c r="I43" s="121"/>
      <c r="J43" s="121"/>
      <c r="K43" s="121"/>
      <c r="L43" s="146"/>
      <c r="M43" s="152"/>
      <c r="N43" s="166"/>
      <c r="O43" s="149"/>
      <c r="P43" s="149"/>
      <c r="Q43" s="149"/>
      <c r="R43" s="149"/>
      <c r="S43" s="163"/>
      <c r="T43" s="150"/>
      <c r="U43" s="134"/>
      <c r="V43" s="134"/>
      <c r="W43" s="21" t="s">
        <v>94</v>
      </c>
      <c r="X43" s="19"/>
      <c r="Y43" s="19"/>
      <c r="Z43" s="19"/>
      <c r="AA43" s="19"/>
      <c r="AB43" s="19"/>
      <c r="AC43" s="19"/>
      <c r="AD43" s="19"/>
      <c r="AE43" s="19"/>
      <c r="AF43" s="19"/>
      <c r="AG43" s="19"/>
      <c r="AH43" s="19"/>
      <c r="AI43" s="19"/>
      <c r="AJ43" s="135"/>
      <c r="AK43" s="135"/>
      <c r="AL43" s="235"/>
      <c r="AM43" s="235"/>
      <c r="AN43" s="218"/>
      <c r="AO43" s="218"/>
      <c r="AP43" s="19"/>
      <c r="AQ43" s="235"/>
      <c r="AR43" s="235"/>
      <c r="AS43" s="249"/>
      <c r="AT43" s="249"/>
      <c r="AU43" s="249"/>
      <c r="AV43" s="216"/>
      <c r="AW43" s="2"/>
    </row>
    <row r="44" spans="1:49" ht="21.75" customHeight="1">
      <c r="A44" s="1"/>
      <c r="B44" s="121"/>
      <c r="C44" s="121"/>
      <c r="D44" s="121"/>
      <c r="E44" s="121"/>
      <c r="F44" s="121"/>
      <c r="G44" s="121"/>
      <c r="H44" s="121"/>
      <c r="I44" s="121"/>
      <c r="J44" s="121"/>
      <c r="K44" s="121"/>
      <c r="L44" s="146"/>
      <c r="M44" s="152"/>
      <c r="N44" s="166"/>
      <c r="O44" s="149" t="s">
        <v>135</v>
      </c>
      <c r="P44" s="149"/>
      <c r="Q44" s="149"/>
      <c r="R44" s="149"/>
      <c r="S44" s="163" t="s">
        <v>129</v>
      </c>
      <c r="T44" s="150" t="s">
        <v>119</v>
      </c>
      <c r="U44" s="134" t="s">
        <v>136</v>
      </c>
      <c r="V44" s="134" t="s">
        <v>103</v>
      </c>
      <c r="W44" s="18" t="s">
        <v>93</v>
      </c>
      <c r="X44" s="19"/>
      <c r="Y44" s="20"/>
      <c r="Z44" s="19"/>
      <c r="AA44" s="19"/>
      <c r="AB44" s="19"/>
      <c r="AC44" s="19"/>
      <c r="AD44" s="19"/>
      <c r="AE44" s="19"/>
      <c r="AF44" s="19"/>
      <c r="AG44" s="19"/>
      <c r="AH44" s="19"/>
      <c r="AI44" s="19"/>
      <c r="AJ44" s="135"/>
      <c r="AK44" s="135"/>
      <c r="AL44" s="235">
        <f t="shared" ref="AL44" si="15">IFERROR(AJ45/AJ44,0)</f>
        <v>0</v>
      </c>
      <c r="AM44" s="235"/>
      <c r="AN44" s="218"/>
      <c r="AO44" s="218"/>
      <c r="AP44" s="19"/>
      <c r="AQ44" s="235">
        <f t="shared" ref="AQ44" si="16">IFERROR(AP45/AP44,0)</f>
        <v>0</v>
      </c>
      <c r="AR44" s="235"/>
      <c r="AS44" s="249"/>
      <c r="AT44" s="249"/>
      <c r="AU44" s="249"/>
      <c r="AV44" s="216"/>
      <c r="AW44" s="2"/>
    </row>
    <row r="45" spans="1:49" ht="21.75" customHeight="1">
      <c r="A45" s="1"/>
      <c r="B45" s="121"/>
      <c r="C45" s="121"/>
      <c r="D45" s="121"/>
      <c r="E45" s="121"/>
      <c r="F45" s="121"/>
      <c r="G45" s="121"/>
      <c r="H45" s="121"/>
      <c r="I45" s="121"/>
      <c r="J45" s="121"/>
      <c r="K45" s="121"/>
      <c r="L45" s="146"/>
      <c r="M45" s="152"/>
      <c r="N45" s="166"/>
      <c r="O45" s="149"/>
      <c r="P45" s="149"/>
      <c r="Q45" s="149"/>
      <c r="R45" s="149"/>
      <c r="S45" s="163"/>
      <c r="T45" s="150"/>
      <c r="U45" s="134"/>
      <c r="V45" s="134"/>
      <c r="W45" s="21" t="s">
        <v>94</v>
      </c>
      <c r="X45" s="19"/>
      <c r="Y45" s="19"/>
      <c r="Z45" s="19"/>
      <c r="AA45" s="19"/>
      <c r="AB45" s="19"/>
      <c r="AC45" s="19"/>
      <c r="AD45" s="19"/>
      <c r="AE45" s="19"/>
      <c r="AF45" s="19"/>
      <c r="AG45" s="19"/>
      <c r="AH45" s="19"/>
      <c r="AI45" s="19"/>
      <c r="AJ45" s="135"/>
      <c r="AK45" s="135"/>
      <c r="AL45" s="235"/>
      <c r="AM45" s="235"/>
      <c r="AN45" s="218"/>
      <c r="AO45" s="218"/>
      <c r="AP45" s="19"/>
      <c r="AQ45" s="235"/>
      <c r="AR45" s="235"/>
      <c r="AS45" s="249"/>
      <c r="AT45" s="249"/>
      <c r="AU45" s="249"/>
      <c r="AV45" s="216"/>
      <c r="AW45" s="2"/>
    </row>
    <row r="46" spans="1:49" ht="21.75" customHeight="1">
      <c r="A46" s="1"/>
      <c r="B46" s="121"/>
      <c r="C46" s="121"/>
      <c r="D46" s="121"/>
      <c r="E46" s="121"/>
      <c r="F46" s="121"/>
      <c r="G46" s="121"/>
      <c r="H46" s="121"/>
      <c r="I46" s="121"/>
      <c r="J46" s="121"/>
      <c r="K46" s="121"/>
      <c r="L46" s="146"/>
      <c r="M46" s="152"/>
      <c r="N46" s="166"/>
      <c r="O46" s="149" t="s">
        <v>137</v>
      </c>
      <c r="P46" s="149"/>
      <c r="Q46" s="149"/>
      <c r="R46" s="149"/>
      <c r="S46" s="163" t="s">
        <v>129</v>
      </c>
      <c r="T46" s="150" t="s">
        <v>119</v>
      </c>
      <c r="U46" s="134" t="s">
        <v>110</v>
      </c>
      <c r="V46" s="134" t="s">
        <v>103</v>
      </c>
      <c r="W46" s="18" t="s">
        <v>93</v>
      </c>
      <c r="X46" s="19"/>
      <c r="Y46" s="20"/>
      <c r="Z46" s="19"/>
      <c r="AA46" s="19"/>
      <c r="AB46" s="19"/>
      <c r="AC46" s="19"/>
      <c r="AD46" s="19"/>
      <c r="AE46" s="19"/>
      <c r="AF46" s="19"/>
      <c r="AG46" s="19"/>
      <c r="AH46" s="19"/>
      <c r="AI46" s="19"/>
      <c r="AJ46" s="135"/>
      <c r="AK46" s="135"/>
      <c r="AL46" s="235">
        <f t="shared" ref="AL46" si="17">IFERROR(AJ47/AJ46,0)</f>
        <v>0</v>
      </c>
      <c r="AM46" s="235"/>
      <c r="AN46" s="218"/>
      <c r="AO46" s="218"/>
      <c r="AP46" s="19"/>
      <c r="AQ46" s="235">
        <f t="shared" ref="AQ46" si="18">IFERROR(AP47/AP46,0)</f>
        <v>0</v>
      </c>
      <c r="AR46" s="235"/>
      <c r="AS46" s="249"/>
      <c r="AT46" s="249"/>
      <c r="AU46" s="249"/>
      <c r="AV46" s="216"/>
      <c r="AW46" s="2"/>
    </row>
    <row r="47" spans="1:49" ht="21.75" customHeight="1">
      <c r="A47" s="1"/>
      <c r="B47" s="121"/>
      <c r="C47" s="121"/>
      <c r="D47" s="121"/>
      <c r="E47" s="121"/>
      <c r="F47" s="121"/>
      <c r="G47" s="121"/>
      <c r="H47" s="121"/>
      <c r="I47" s="121"/>
      <c r="J47" s="121"/>
      <c r="K47" s="121"/>
      <c r="L47" s="146"/>
      <c r="M47" s="152"/>
      <c r="N47" s="166"/>
      <c r="O47" s="149"/>
      <c r="P47" s="149"/>
      <c r="Q47" s="149"/>
      <c r="R47" s="149"/>
      <c r="S47" s="163"/>
      <c r="T47" s="150"/>
      <c r="U47" s="134"/>
      <c r="V47" s="134"/>
      <c r="W47" s="21" t="s">
        <v>94</v>
      </c>
      <c r="X47" s="19"/>
      <c r="Y47" s="19"/>
      <c r="Z47" s="19"/>
      <c r="AA47" s="19"/>
      <c r="AB47" s="19"/>
      <c r="AC47" s="19"/>
      <c r="AD47" s="19"/>
      <c r="AE47" s="19"/>
      <c r="AF47" s="19"/>
      <c r="AG47" s="19"/>
      <c r="AH47" s="19"/>
      <c r="AI47" s="19"/>
      <c r="AJ47" s="135"/>
      <c r="AK47" s="135"/>
      <c r="AL47" s="235"/>
      <c r="AM47" s="235"/>
      <c r="AN47" s="218"/>
      <c r="AO47" s="218"/>
      <c r="AP47" s="19"/>
      <c r="AQ47" s="235"/>
      <c r="AR47" s="235"/>
      <c r="AS47" s="249"/>
      <c r="AT47" s="249"/>
      <c r="AU47" s="249"/>
      <c r="AV47" s="216"/>
      <c r="AW47" s="2"/>
    </row>
    <row r="48" spans="1:49" ht="21.75" customHeight="1">
      <c r="A48" s="1"/>
      <c r="B48" s="121"/>
      <c r="C48" s="121"/>
      <c r="D48" s="121"/>
      <c r="E48" s="121"/>
      <c r="F48" s="121"/>
      <c r="G48" s="121"/>
      <c r="H48" s="121"/>
      <c r="I48" s="121"/>
      <c r="J48" s="121"/>
      <c r="K48" s="121"/>
      <c r="L48" s="146"/>
      <c r="M48" s="152"/>
      <c r="N48" s="166"/>
      <c r="O48" s="149" t="s">
        <v>138</v>
      </c>
      <c r="P48" s="149"/>
      <c r="Q48" s="149"/>
      <c r="R48" s="149"/>
      <c r="S48" s="163" t="s">
        <v>129</v>
      </c>
      <c r="T48" s="150" t="s">
        <v>119</v>
      </c>
      <c r="U48" s="134" t="s">
        <v>110</v>
      </c>
      <c r="V48" s="134" t="s">
        <v>103</v>
      </c>
      <c r="W48" s="18" t="s">
        <v>93</v>
      </c>
      <c r="X48" s="19"/>
      <c r="Y48" s="20"/>
      <c r="Z48" s="19"/>
      <c r="AA48" s="19"/>
      <c r="AB48" s="19"/>
      <c r="AC48" s="19"/>
      <c r="AD48" s="19"/>
      <c r="AE48" s="19"/>
      <c r="AF48" s="19"/>
      <c r="AG48" s="19"/>
      <c r="AH48" s="19"/>
      <c r="AI48" s="19"/>
      <c r="AJ48" s="135"/>
      <c r="AK48" s="135"/>
      <c r="AL48" s="235">
        <f t="shared" ref="AL48" si="19">IFERROR(AJ49/AJ48,0)</f>
        <v>0</v>
      </c>
      <c r="AM48" s="235"/>
      <c r="AN48" s="218"/>
      <c r="AO48" s="218"/>
      <c r="AP48" s="19"/>
      <c r="AQ48" s="235">
        <f t="shared" ref="AQ48" si="20">IFERROR(AP49/AP48,0)</f>
        <v>0</v>
      </c>
      <c r="AR48" s="235"/>
      <c r="AS48" s="249"/>
      <c r="AT48" s="249"/>
      <c r="AU48" s="249"/>
      <c r="AV48" s="216"/>
      <c r="AW48" s="2"/>
    </row>
    <row r="49" spans="1:49" ht="21.75" customHeight="1">
      <c r="A49" s="1"/>
      <c r="B49" s="121"/>
      <c r="C49" s="121"/>
      <c r="D49" s="121"/>
      <c r="E49" s="121"/>
      <c r="F49" s="121"/>
      <c r="G49" s="121"/>
      <c r="H49" s="121"/>
      <c r="I49" s="121"/>
      <c r="J49" s="121"/>
      <c r="K49" s="121"/>
      <c r="L49" s="146"/>
      <c r="M49" s="152"/>
      <c r="N49" s="166"/>
      <c r="O49" s="149"/>
      <c r="P49" s="149"/>
      <c r="Q49" s="149"/>
      <c r="R49" s="149"/>
      <c r="S49" s="163"/>
      <c r="T49" s="150"/>
      <c r="U49" s="134"/>
      <c r="V49" s="134"/>
      <c r="W49" s="21" t="s">
        <v>94</v>
      </c>
      <c r="X49" s="19"/>
      <c r="Y49" s="19"/>
      <c r="Z49" s="19"/>
      <c r="AA49" s="19"/>
      <c r="AB49" s="19"/>
      <c r="AC49" s="19"/>
      <c r="AD49" s="19"/>
      <c r="AE49" s="19"/>
      <c r="AF49" s="19"/>
      <c r="AG49" s="19"/>
      <c r="AH49" s="19"/>
      <c r="AI49" s="19"/>
      <c r="AJ49" s="135"/>
      <c r="AK49" s="135"/>
      <c r="AL49" s="235"/>
      <c r="AM49" s="235"/>
      <c r="AN49" s="218"/>
      <c r="AO49" s="218"/>
      <c r="AP49" s="19"/>
      <c r="AQ49" s="235"/>
      <c r="AR49" s="235"/>
      <c r="AS49" s="249"/>
      <c r="AT49" s="249"/>
      <c r="AU49" s="249"/>
      <c r="AV49" s="216"/>
      <c r="AW49" s="2"/>
    </row>
    <row r="50" spans="1:49" ht="21.75" customHeight="1">
      <c r="A50" s="1"/>
      <c r="B50" s="121"/>
      <c r="C50" s="121"/>
      <c r="D50" s="121"/>
      <c r="E50" s="121"/>
      <c r="F50" s="121"/>
      <c r="G50" s="121"/>
      <c r="H50" s="121"/>
      <c r="I50" s="121"/>
      <c r="J50" s="121"/>
      <c r="K50" s="121"/>
      <c r="L50" s="146" t="s">
        <v>139</v>
      </c>
      <c r="M50" s="152" t="s">
        <v>126</v>
      </c>
      <c r="N50" s="146" t="s">
        <v>140</v>
      </c>
      <c r="O50" s="148" t="s">
        <v>141</v>
      </c>
      <c r="P50" s="148"/>
      <c r="Q50" s="148"/>
      <c r="R50" s="148"/>
      <c r="S50" s="153" t="s">
        <v>129</v>
      </c>
      <c r="T50" s="134" t="s">
        <v>119</v>
      </c>
      <c r="U50" s="134" t="s">
        <v>110</v>
      </c>
      <c r="V50" s="134" t="s">
        <v>103</v>
      </c>
      <c r="W50" s="18" t="s">
        <v>93</v>
      </c>
      <c r="X50" s="19"/>
      <c r="Y50" s="20"/>
      <c r="Z50" s="19"/>
      <c r="AA50" s="19"/>
      <c r="AB50" s="19"/>
      <c r="AC50" s="19"/>
      <c r="AD50" s="19"/>
      <c r="AE50" s="19"/>
      <c r="AF50" s="19"/>
      <c r="AG50" s="19"/>
      <c r="AH50" s="19"/>
      <c r="AI50" s="19"/>
      <c r="AJ50" s="135"/>
      <c r="AK50" s="135"/>
      <c r="AL50" s="235">
        <f t="shared" ref="AL50" si="21">IFERROR(AJ51/AJ50,0)</f>
        <v>0</v>
      </c>
      <c r="AM50" s="235"/>
      <c r="AN50" s="218"/>
      <c r="AO50" s="218"/>
      <c r="AP50" s="19"/>
      <c r="AQ50" s="235">
        <f t="shared" ref="AQ50" si="22">IFERROR(AP51/AP50,0)</f>
        <v>0</v>
      </c>
      <c r="AR50" s="235"/>
      <c r="AS50" s="249"/>
      <c r="AT50" s="249"/>
      <c r="AU50" s="249"/>
      <c r="AV50" s="216"/>
      <c r="AW50" s="2"/>
    </row>
    <row r="51" spans="1:49" ht="21.75" customHeight="1">
      <c r="A51" s="1"/>
      <c r="B51" s="121"/>
      <c r="C51" s="121"/>
      <c r="D51" s="121"/>
      <c r="E51" s="121"/>
      <c r="F51" s="121"/>
      <c r="G51" s="121"/>
      <c r="H51" s="121"/>
      <c r="I51" s="121"/>
      <c r="J51" s="121"/>
      <c r="K51" s="121"/>
      <c r="L51" s="146"/>
      <c r="M51" s="152"/>
      <c r="N51" s="146"/>
      <c r="O51" s="149"/>
      <c r="P51" s="149"/>
      <c r="Q51" s="149"/>
      <c r="R51" s="149"/>
      <c r="S51" s="154"/>
      <c r="T51" s="134"/>
      <c r="U51" s="134"/>
      <c r="V51" s="134"/>
      <c r="W51" s="21" t="s">
        <v>94</v>
      </c>
      <c r="X51" s="19"/>
      <c r="Y51" s="19"/>
      <c r="Z51" s="19"/>
      <c r="AA51" s="19"/>
      <c r="AB51" s="19"/>
      <c r="AC51" s="19"/>
      <c r="AD51" s="19"/>
      <c r="AE51" s="19"/>
      <c r="AF51" s="19"/>
      <c r="AG51" s="19"/>
      <c r="AH51" s="19"/>
      <c r="AI51" s="19"/>
      <c r="AJ51" s="135"/>
      <c r="AK51" s="135"/>
      <c r="AL51" s="235"/>
      <c r="AM51" s="235"/>
      <c r="AN51" s="218"/>
      <c r="AO51" s="218"/>
      <c r="AP51" s="19"/>
      <c r="AQ51" s="235"/>
      <c r="AR51" s="235"/>
      <c r="AS51" s="249"/>
      <c r="AT51" s="249"/>
      <c r="AU51" s="249"/>
      <c r="AV51" s="216"/>
      <c r="AW51" s="2"/>
    </row>
    <row r="52" spans="1:49" ht="21.75" customHeight="1">
      <c r="A52" s="1"/>
      <c r="B52" s="121"/>
      <c r="C52" s="121"/>
      <c r="D52" s="121"/>
      <c r="E52" s="121"/>
      <c r="F52" s="121"/>
      <c r="G52" s="121"/>
      <c r="H52" s="121"/>
      <c r="I52" s="121"/>
      <c r="J52" s="121"/>
      <c r="K52" s="121"/>
      <c r="L52" s="146"/>
      <c r="M52" s="152"/>
      <c r="N52" s="146"/>
      <c r="O52" s="149" t="s">
        <v>142</v>
      </c>
      <c r="P52" s="149"/>
      <c r="Q52" s="149"/>
      <c r="R52" s="149"/>
      <c r="S52" s="154" t="s">
        <v>129</v>
      </c>
      <c r="T52" s="134" t="s">
        <v>119</v>
      </c>
      <c r="U52" s="134" t="s">
        <v>110</v>
      </c>
      <c r="V52" s="134" t="s">
        <v>103</v>
      </c>
      <c r="W52" s="18" t="s">
        <v>93</v>
      </c>
      <c r="X52" s="19"/>
      <c r="Y52" s="20"/>
      <c r="Z52" s="19"/>
      <c r="AA52" s="19"/>
      <c r="AB52" s="19"/>
      <c r="AC52" s="19"/>
      <c r="AD52" s="19"/>
      <c r="AE52" s="19"/>
      <c r="AF52" s="19"/>
      <c r="AG52" s="19"/>
      <c r="AH52" s="19"/>
      <c r="AI52" s="19"/>
      <c r="AJ52" s="135"/>
      <c r="AK52" s="135"/>
      <c r="AL52" s="235">
        <f t="shared" ref="AL52" si="23">IFERROR(AJ53/AJ52,0)</f>
        <v>0</v>
      </c>
      <c r="AM52" s="235"/>
      <c r="AN52" s="218"/>
      <c r="AO52" s="218"/>
      <c r="AP52" s="19"/>
      <c r="AQ52" s="235">
        <f t="shared" ref="AQ52" si="24">IFERROR(AP53/AP52,0)</f>
        <v>0</v>
      </c>
      <c r="AR52" s="235"/>
      <c r="AS52" s="249"/>
      <c r="AT52" s="249"/>
      <c r="AU52" s="249"/>
      <c r="AV52" s="216"/>
      <c r="AW52" s="2"/>
    </row>
    <row r="53" spans="1:49" ht="21.75" customHeight="1">
      <c r="A53" s="1"/>
      <c r="B53" s="121"/>
      <c r="C53" s="121"/>
      <c r="D53" s="121"/>
      <c r="E53" s="121"/>
      <c r="F53" s="121"/>
      <c r="G53" s="121"/>
      <c r="H53" s="121"/>
      <c r="I53" s="121"/>
      <c r="J53" s="121"/>
      <c r="K53" s="121"/>
      <c r="L53" s="146"/>
      <c r="M53" s="152"/>
      <c r="N53" s="146"/>
      <c r="O53" s="149"/>
      <c r="P53" s="149"/>
      <c r="Q53" s="149"/>
      <c r="R53" s="149"/>
      <c r="S53" s="154"/>
      <c r="T53" s="134"/>
      <c r="U53" s="134"/>
      <c r="V53" s="134"/>
      <c r="W53" s="21" t="s">
        <v>94</v>
      </c>
      <c r="X53" s="19"/>
      <c r="Y53" s="19"/>
      <c r="Z53" s="19"/>
      <c r="AA53" s="19"/>
      <c r="AB53" s="19"/>
      <c r="AC53" s="19"/>
      <c r="AD53" s="19"/>
      <c r="AE53" s="19"/>
      <c r="AF53" s="19"/>
      <c r="AG53" s="19"/>
      <c r="AH53" s="19"/>
      <c r="AI53" s="19"/>
      <c r="AJ53" s="135"/>
      <c r="AK53" s="135"/>
      <c r="AL53" s="235"/>
      <c r="AM53" s="235"/>
      <c r="AN53" s="218"/>
      <c r="AO53" s="218"/>
      <c r="AP53" s="19"/>
      <c r="AQ53" s="235"/>
      <c r="AR53" s="235"/>
      <c r="AS53" s="249"/>
      <c r="AT53" s="249"/>
      <c r="AU53" s="249"/>
      <c r="AV53" s="216"/>
      <c r="AW53" s="2"/>
    </row>
    <row r="54" spans="1:49" ht="21.75" customHeight="1">
      <c r="A54" s="1"/>
      <c r="B54" s="121"/>
      <c r="C54" s="121"/>
      <c r="D54" s="121"/>
      <c r="E54" s="121"/>
      <c r="F54" s="121"/>
      <c r="G54" s="121"/>
      <c r="H54" s="121"/>
      <c r="I54" s="121"/>
      <c r="J54" s="121"/>
      <c r="K54" s="121"/>
      <c r="L54" s="146"/>
      <c r="M54" s="152"/>
      <c r="N54" s="146"/>
      <c r="O54" s="149" t="s">
        <v>143</v>
      </c>
      <c r="P54" s="149"/>
      <c r="Q54" s="149"/>
      <c r="R54" s="149"/>
      <c r="S54" s="154" t="s">
        <v>129</v>
      </c>
      <c r="T54" s="134" t="s">
        <v>119</v>
      </c>
      <c r="U54" s="134" t="s">
        <v>110</v>
      </c>
      <c r="V54" s="134" t="s">
        <v>103</v>
      </c>
      <c r="W54" s="18" t="s">
        <v>93</v>
      </c>
      <c r="X54" s="19"/>
      <c r="Y54" s="20"/>
      <c r="Z54" s="19"/>
      <c r="AA54" s="19"/>
      <c r="AB54" s="19"/>
      <c r="AC54" s="19"/>
      <c r="AD54" s="19"/>
      <c r="AE54" s="19"/>
      <c r="AF54" s="19"/>
      <c r="AG54" s="19"/>
      <c r="AH54" s="19"/>
      <c r="AI54" s="19"/>
      <c r="AJ54" s="135"/>
      <c r="AK54" s="135"/>
      <c r="AL54" s="235">
        <f t="shared" ref="AL54" si="25">IFERROR(AJ55/AJ54,0)</f>
        <v>0</v>
      </c>
      <c r="AM54" s="235"/>
      <c r="AN54" s="218"/>
      <c r="AO54" s="218"/>
      <c r="AP54" s="19"/>
      <c r="AQ54" s="235">
        <f t="shared" ref="AQ54" si="26">IFERROR(AP55/AP54,0)</f>
        <v>0</v>
      </c>
      <c r="AR54" s="235"/>
      <c r="AS54" s="249"/>
      <c r="AT54" s="249"/>
      <c r="AU54" s="249"/>
      <c r="AV54" s="216"/>
      <c r="AW54" s="2"/>
    </row>
    <row r="55" spans="1:49" ht="21.75" customHeight="1">
      <c r="A55" s="1"/>
      <c r="B55" s="121"/>
      <c r="C55" s="121"/>
      <c r="D55" s="121"/>
      <c r="E55" s="121"/>
      <c r="F55" s="121"/>
      <c r="G55" s="121"/>
      <c r="H55" s="121"/>
      <c r="I55" s="121"/>
      <c r="J55" s="121"/>
      <c r="K55" s="121"/>
      <c r="L55" s="146"/>
      <c r="M55" s="152"/>
      <c r="N55" s="146"/>
      <c r="O55" s="149"/>
      <c r="P55" s="149"/>
      <c r="Q55" s="149"/>
      <c r="R55" s="149"/>
      <c r="S55" s="154"/>
      <c r="T55" s="134"/>
      <c r="U55" s="134"/>
      <c r="V55" s="134"/>
      <c r="W55" s="21" t="s">
        <v>94</v>
      </c>
      <c r="X55" s="19"/>
      <c r="Y55" s="19"/>
      <c r="Z55" s="19"/>
      <c r="AA55" s="19"/>
      <c r="AB55" s="19"/>
      <c r="AC55" s="19"/>
      <c r="AD55" s="19"/>
      <c r="AE55" s="19"/>
      <c r="AF55" s="19"/>
      <c r="AG55" s="19"/>
      <c r="AH55" s="19"/>
      <c r="AI55" s="19"/>
      <c r="AJ55" s="135"/>
      <c r="AK55" s="135"/>
      <c r="AL55" s="235"/>
      <c r="AM55" s="235"/>
      <c r="AN55" s="218"/>
      <c r="AO55" s="218"/>
      <c r="AP55" s="19"/>
      <c r="AQ55" s="235"/>
      <c r="AR55" s="235"/>
      <c r="AS55" s="249"/>
      <c r="AT55" s="249"/>
      <c r="AU55" s="249"/>
      <c r="AV55" s="216"/>
      <c r="AW55" s="2"/>
    </row>
    <row r="56" spans="1:49" ht="21.75" customHeight="1">
      <c r="A56" s="1"/>
      <c r="B56" s="121"/>
      <c r="C56" s="121"/>
      <c r="D56" s="121"/>
      <c r="E56" s="121"/>
      <c r="F56" s="121"/>
      <c r="G56" s="121"/>
      <c r="H56" s="121"/>
      <c r="I56" s="121"/>
      <c r="J56" s="121"/>
      <c r="K56" s="121"/>
      <c r="L56" s="146"/>
      <c r="M56" s="152"/>
      <c r="N56" s="146"/>
      <c r="O56" s="149" t="s">
        <v>144</v>
      </c>
      <c r="P56" s="149"/>
      <c r="Q56" s="149"/>
      <c r="R56" s="149"/>
      <c r="S56" s="154" t="s">
        <v>129</v>
      </c>
      <c r="T56" s="134" t="s">
        <v>119</v>
      </c>
      <c r="U56" s="134" t="s">
        <v>110</v>
      </c>
      <c r="V56" s="134" t="s">
        <v>103</v>
      </c>
      <c r="W56" s="18" t="s">
        <v>93</v>
      </c>
      <c r="X56" s="19"/>
      <c r="Y56" s="20"/>
      <c r="Z56" s="19"/>
      <c r="AA56" s="19"/>
      <c r="AB56" s="19"/>
      <c r="AC56" s="19"/>
      <c r="AD56" s="19"/>
      <c r="AE56" s="19"/>
      <c r="AF56" s="19"/>
      <c r="AG56" s="19"/>
      <c r="AH56" s="19"/>
      <c r="AI56" s="19"/>
      <c r="AJ56" s="135"/>
      <c r="AK56" s="135"/>
      <c r="AL56" s="235">
        <f t="shared" ref="AL56" si="27">IFERROR(AJ57/AJ56,0)</f>
        <v>0</v>
      </c>
      <c r="AM56" s="235"/>
      <c r="AN56" s="218"/>
      <c r="AO56" s="218"/>
      <c r="AP56" s="19"/>
      <c r="AQ56" s="235">
        <f t="shared" ref="AQ56" si="28">IFERROR(AP57/AP56,0)</f>
        <v>0</v>
      </c>
      <c r="AR56" s="235"/>
      <c r="AS56" s="249"/>
      <c r="AT56" s="249"/>
      <c r="AU56" s="249"/>
      <c r="AV56" s="216"/>
      <c r="AW56" s="2"/>
    </row>
    <row r="57" spans="1:49" ht="21.75" customHeight="1">
      <c r="A57" s="1"/>
      <c r="B57" s="121"/>
      <c r="C57" s="121"/>
      <c r="D57" s="121"/>
      <c r="E57" s="121"/>
      <c r="F57" s="121"/>
      <c r="G57" s="121"/>
      <c r="H57" s="121"/>
      <c r="I57" s="121"/>
      <c r="J57" s="121"/>
      <c r="K57" s="121"/>
      <c r="L57" s="146"/>
      <c r="M57" s="152"/>
      <c r="N57" s="146"/>
      <c r="O57" s="149"/>
      <c r="P57" s="149"/>
      <c r="Q57" s="149"/>
      <c r="R57" s="149"/>
      <c r="S57" s="154"/>
      <c r="T57" s="134"/>
      <c r="U57" s="134"/>
      <c r="V57" s="134"/>
      <c r="W57" s="21" t="s">
        <v>94</v>
      </c>
      <c r="X57" s="19"/>
      <c r="Y57" s="19"/>
      <c r="Z57" s="19"/>
      <c r="AA57" s="19"/>
      <c r="AB57" s="19"/>
      <c r="AC57" s="19"/>
      <c r="AD57" s="19"/>
      <c r="AE57" s="19"/>
      <c r="AF57" s="19"/>
      <c r="AG57" s="19"/>
      <c r="AH57" s="19"/>
      <c r="AI57" s="19"/>
      <c r="AJ57" s="135"/>
      <c r="AK57" s="135"/>
      <c r="AL57" s="235"/>
      <c r="AM57" s="235"/>
      <c r="AN57" s="218"/>
      <c r="AO57" s="218"/>
      <c r="AP57" s="19"/>
      <c r="AQ57" s="235"/>
      <c r="AR57" s="235"/>
      <c r="AS57" s="249"/>
      <c r="AT57" s="249"/>
      <c r="AU57" s="249"/>
      <c r="AV57" s="216"/>
      <c r="AW57" s="2"/>
    </row>
    <row r="58" spans="1:49" ht="21.75" customHeight="1">
      <c r="A58" s="1"/>
      <c r="B58" s="121"/>
      <c r="C58" s="121"/>
      <c r="D58" s="121"/>
      <c r="E58" s="121"/>
      <c r="F58" s="121"/>
      <c r="G58" s="121"/>
      <c r="H58" s="121"/>
      <c r="I58" s="121"/>
      <c r="J58" s="121"/>
      <c r="K58" s="121"/>
      <c r="L58" s="146"/>
      <c r="M58" s="152"/>
      <c r="N58" s="146"/>
      <c r="O58" s="149" t="s">
        <v>145</v>
      </c>
      <c r="P58" s="149"/>
      <c r="Q58" s="149"/>
      <c r="R58" s="149"/>
      <c r="S58" s="154" t="s">
        <v>129</v>
      </c>
      <c r="T58" s="134" t="s">
        <v>119</v>
      </c>
      <c r="U58" s="134" t="s">
        <v>110</v>
      </c>
      <c r="V58" s="134" t="s">
        <v>103</v>
      </c>
      <c r="W58" s="18" t="s">
        <v>93</v>
      </c>
      <c r="X58" s="19"/>
      <c r="Y58" s="20"/>
      <c r="Z58" s="19"/>
      <c r="AA58" s="19"/>
      <c r="AB58" s="19"/>
      <c r="AC58" s="19"/>
      <c r="AD58" s="19"/>
      <c r="AE58" s="19"/>
      <c r="AF58" s="19"/>
      <c r="AG58" s="19"/>
      <c r="AH58" s="19"/>
      <c r="AI58" s="19"/>
      <c r="AJ58" s="135"/>
      <c r="AK58" s="135"/>
      <c r="AL58" s="235">
        <f t="shared" ref="AL58" si="29">IFERROR(AJ59/AJ58,0)</f>
        <v>0</v>
      </c>
      <c r="AM58" s="235"/>
      <c r="AN58" s="218"/>
      <c r="AO58" s="218"/>
      <c r="AP58" s="19"/>
      <c r="AQ58" s="235">
        <f t="shared" ref="AQ58" si="30">IFERROR(AP59/AP58,0)</f>
        <v>0</v>
      </c>
      <c r="AR58" s="235"/>
      <c r="AS58" s="249"/>
      <c r="AT58" s="249"/>
      <c r="AU58" s="249"/>
      <c r="AV58" s="216"/>
      <c r="AW58" s="2"/>
    </row>
    <row r="59" spans="1:49" ht="21.75" customHeight="1">
      <c r="A59" s="1"/>
      <c r="B59" s="121"/>
      <c r="C59" s="121"/>
      <c r="D59" s="121"/>
      <c r="E59" s="121"/>
      <c r="F59" s="121"/>
      <c r="G59" s="121"/>
      <c r="H59" s="121"/>
      <c r="I59" s="121"/>
      <c r="J59" s="121"/>
      <c r="K59" s="121"/>
      <c r="L59" s="146"/>
      <c r="M59" s="152"/>
      <c r="N59" s="146"/>
      <c r="O59" s="149"/>
      <c r="P59" s="149"/>
      <c r="Q59" s="149"/>
      <c r="R59" s="149"/>
      <c r="S59" s="154"/>
      <c r="T59" s="134"/>
      <c r="U59" s="134"/>
      <c r="V59" s="134"/>
      <c r="W59" s="21" t="s">
        <v>94</v>
      </c>
      <c r="X59" s="19"/>
      <c r="Y59" s="19"/>
      <c r="Z59" s="19"/>
      <c r="AA59" s="19"/>
      <c r="AB59" s="19"/>
      <c r="AC59" s="19"/>
      <c r="AD59" s="19"/>
      <c r="AE59" s="19"/>
      <c r="AF59" s="19"/>
      <c r="AG59" s="19"/>
      <c r="AH59" s="19"/>
      <c r="AI59" s="19"/>
      <c r="AJ59" s="135"/>
      <c r="AK59" s="135"/>
      <c r="AL59" s="235"/>
      <c r="AM59" s="235"/>
      <c r="AN59" s="218"/>
      <c r="AO59" s="218"/>
      <c r="AP59" s="36"/>
      <c r="AQ59" s="235"/>
      <c r="AR59" s="235"/>
      <c r="AS59" s="249"/>
      <c r="AT59" s="249"/>
      <c r="AU59" s="249"/>
      <c r="AV59" s="216"/>
      <c r="AW59" s="2"/>
    </row>
    <row r="60" spans="1:49" ht="24.75" customHeight="1">
      <c r="A60" s="1"/>
      <c r="B60" s="121"/>
      <c r="C60" s="121"/>
      <c r="D60" s="121"/>
      <c r="E60" s="121"/>
      <c r="F60" s="121"/>
      <c r="G60" s="121"/>
      <c r="H60" s="121"/>
      <c r="I60" s="121"/>
      <c r="J60" s="121"/>
      <c r="K60" s="121"/>
      <c r="L60" s="146"/>
      <c r="M60" s="152"/>
      <c r="N60" s="146"/>
      <c r="O60" s="149" t="s">
        <v>146</v>
      </c>
      <c r="P60" s="149"/>
      <c r="Q60" s="149"/>
      <c r="R60" s="149"/>
      <c r="S60" s="154" t="s">
        <v>129</v>
      </c>
      <c r="T60" s="134" t="s">
        <v>119</v>
      </c>
      <c r="U60" s="134" t="s">
        <v>110</v>
      </c>
      <c r="V60" s="134" t="s">
        <v>103</v>
      </c>
      <c r="W60" s="18" t="s">
        <v>93</v>
      </c>
      <c r="X60" s="19"/>
      <c r="Y60" s="20"/>
      <c r="Z60" s="19"/>
      <c r="AA60" s="19"/>
      <c r="AB60" s="19"/>
      <c r="AC60" s="19"/>
      <c r="AD60" s="19"/>
      <c r="AE60" s="19"/>
      <c r="AF60" s="19"/>
      <c r="AG60" s="19"/>
      <c r="AH60" s="19"/>
      <c r="AI60" s="19"/>
      <c r="AJ60" s="285"/>
      <c r="AK60" s="285"/>
      <c r="AL60" s="235">
        <f t="shared" ref="AL60" si="31">IFERROR(AJ61/AJ60,0)</f>
        <v>0</v>
      </c>
      <c r="AM60" s="235"/>
      <c r="AN60" s="218"/>
      <c r="AO60" s="218"/>
      <c r="AP60" s="19"/>
      <c r="AQ60" s="236">
        <f t="shared" ref="AQ60" si="32">IFERROR(AP61/AP60,0)</f>
        <v>0</v>
      </c>
      <c r="AR60" s="236"/>
      <c r="AS60" s="249"/>
      <c r="AT60" s="249"/>
      <c r="AU60" s="249"/>
      <c r="AV60" s="216"/>
      <c r="AW60" s="2"/>
    </row>
    <row r="61" spans="1:49" ht="21.75" customHeight="1">
      <c r="A61" s="1"/>
      <c r="B61" s="121"/>
      <c r="C61" s="121"/>
      <c r="D61" s="121"/>
      <c r="E61" s="121"/>
      <c r="F61" s="121"/>
      <c r="G61" s="121"/>
      <c r="H61" s="121"/>
      <c r="I61" s="121"/>
      <c r="J61" s="121"/>
      <c r="K61" s="121"/>
      <c r="L61" s="146"/>
      <c r="M61" s="152"/>
      <c r="N61" s="146"/>
      <c r="O61" s="149"/>
      <c r="P61" s="149"/>
      <c r="Q61" s="149"/>
      <c r="R61" s="149"/>
      <c r="S61" s="154"/>
      <c r="T61" s="134"/>
      <c r="U61" s="134"/>
      <c r="V61" s="134"/>
      <c r="W61" s="21" t="s">
        <v>94</v>
      </c>
      <c r="X61" s="19"/>
      <c r="Y61" s="19"/>
      <c r="Z61" s="19"/>
      <c r="AA61" s="19"/>
      <c r="AB61" s="19"/>
      <c r="AC61" s="19"/>
      <c r="AD61" s="19"/>
      <c r="AE61" s="19"/>
      <c r="AF61" s="19"/>
      <c r="AG61" s="19"/>
      <c r="AH61" s="19"/>
      <c r="AI61" s="19"/>
      <c r="AJ61" s="135"/>
      <c r="AK61" s="135"/>
      <c r="AL61" s="235"/>
      <c r="AM61" s="235"/>
      <c r="AN61" s="218"/>
      <c r="AO61" s="218"/>
      <c r="AP61" s="19"/>
      <c r="AQ61" s="236"/>
      <c r="AR61" s="236"/>
      <c r="AS61" s="249"/>
      <c r="AT61" s="249"/>
      <c r="AU61" s="249"/>
      <c r="AV61" s="216"/>
      <c r="AW61" s="2"/>
    </row>
    <row r="62" spans="1:49" ht="27" customHeight="1">
      <c r="A62" s="1"/>
      <c r="B62" s="121"/>
      <c r="C62" s="121"/>
      <c r="D62" s="121"/>
      <c r="E62" s="121"/>
      <c r="F62" s="121"/>
      <c r="G62" s="121"/>
      <c r="H62" s="121"/>
      <c r="I62" s="121"/>
      <c r="J62" s="121"/>
      <c r="K62" s="121"/>
      <c r="L62" s="146" t="s">
        <v>147</v>
      </c>
      <c r="M62" s="152" t="s">
        <v>148</v>
      </c>
      <c r="N62" s="146" t="s">
        <v>149</v>
      </c>
      <c r="O62" s="149" t="s">
        <v>150</v>
      </c>
      <c r="P62" s="149"/>
      <c r="Q62" s="149"/>
      <c r="R62" s="149"/>
      <c r="S62" s="149" t="s">
        <v>151</v>
      </c>
      <c r="T62" s="134" t="s">
        <v>119</v>
      </c>
      <c r="U62" s="134" t="s">
        <v>110</v>
      </c>
      <c r="V62" s="134" t="s">
        <v>103</v>
      </c>
      <c r="W62" s="18" t="s">
        <v>93</v>
      </c>
      <c r="X62" s="19"/>
      <c r="Y62" s="20"/>
      <c r="Z62" s="19"/>
      <c r="AA62" s="19"/>
      <c r="AB62" s="19"/>
      <c r="AC62" s="19"/>
      <c r="AD62" s="19"/>
      <c r="AE62" s="19"/>
      <c r="AF62" s="19"/>
      <c r="AG62" s="19"/>
      <c r="AH62" s="19"/>
      <c r="AI62" s="19"/>
      <c r="AJ62" s="283"/>
      <c r="AK62" s="283"/>
      <c r="AL62" s="284">
        <f t="shared" ref="AL62" si="33">IFERROR(AJ63/AJ62,0)</f>
        <v>0</v>
      </c>
      <c r="AM62" s="284"/>
      <c r="AN62" s="218"/>
      <c r="AO62" s="218"/>
      <c r="AP62" s="37"/>
      <c r="AQ62" s="235">
        <f t="shared" ref="AQ62:AQ64" si="34">IFERROR(AP63/AP62,0)</f>
        <v>0</v>
      </c>
      <c r="AR62" s="235"/>
      <c r="AS62" s="249"/>
      <c r="AT62" s="249"/>
      <c r="AU62" s="249"/>
      <c r="AV62" s="216"/>
      <c r="AW62" s="2"/>
    </row>
    <row r="63" spans="1:49" ht="21.75" customHeight="1">
      <c r="A63" s="1"/>
      <c r="B63" s="121"/>
      <c r="C63" s="121"/>
      <c r="D63" s="121"/>
      <c r="E63" s="121"/>
      <c r="F63" s="121"/>
      <c r="G63" s="121"/>
      <c r="H63" s="121"/>
      <c r="I63" s="121"/>
      <c r="J63" s="121"/>
      <c r="K63" s="121"/>
      <c r="L63" s="146"/>
      <c r="M63" s="152"/>
      <c r="N63" s="146"/>
      <c r="O63" s="149"/>
      <c r="P63" s="149"/>
      <c r="Q63" s="149"/>
      <c r="R63" s="149"/>
      <c r="S63" s="149"/>
      <c r="T63" s="134"/>
      <c r="U63" s="134"/>
      <c r="V63" s="134"/>
      <c r="W63" s="21" t="s">
        <v>94</v>
      </c>
      <c r="X63" s="19"/>
      <c r="Y63" s="19"/>
      <c r="Z63" s="19"/>
      <c r="AA63" s="19"/>
      <c r="AB63" s="19"/>
      <c r="AC63" s="19"/>
      <c r="AD63" s="19"/>
      <c r="AE63" s="19"/>
      <c r="AF63" s="19"/>
      <c r="AG63" s="19"/>
      <c r="AH63" s="19"/>
      <c r="AI63" s="19"/>
      <c r="AJ63" s="135"/>
      <c r="AK63" s="135"/>
      <c r="AL63" s="284"/>
      <c r="AM63" s="284"/>
      <c r="AN63" s="218"/>
      <c r="AO63" s="218"/>
      <c r="AP63" s="19"/>
      <c r="AQ63" s="235"/>
      <c r="AR63" s="235"/>
      <c r="AS63" s="249"/>
      <c r="AT63" s="249"/>
      <c r="AU63" s="249"/>
      <c r="AV63" s="216"/>
      <c r="AW63" s="2"/>
    </row>
    <row r="64" spans="1:49" ht="34.5" customHeight="1">
      <c r="A64" s="1"/>
      <c r="B64" s="121"/>
      <c r="C64" s="121"/>
      <c r="D64" s="121"/>
      <c r="E64" s="121"/>
      <c r="F64" s="121"/>
      <c r="G64" s="121"/>
      <c r="H64" s="121"/>
      <c r="I64" s="121"/>
      <c r="J64" s="121"/>
      <c r="K64" s="121"/>
      <c r="L64" s="146"/>
      <c r="M64" s="152"/>
      <c r="N64" s="146"/>
      <c r="O64" s="149" t="s">
        <v>152</v>
      </c>
      <c r="P64" s="149"/>
      <c r="Q64" s="149"/>
      <c r="R64" s="149"/>
      <c r="S64" s="149" t="s">
        <v>153</v>
      </c>
      <c r="T64" s="134" t="s">
        <v>119</v>
      </c>
      <c r="U64" s="134" t="s">
        <v>110</v>
      </c>
      <c r="V64" s="134" t="s">
        <v>103</v>
      </c>
      <c r="W64" s="18" t="s">
        <v>93</v>
      </c>
      <c r="X64" s="19"/>
      <c r="Y64" s="20"/>
      <c r="Z64" s="19"/>
      <c r="AA64" s="19"/>
      <c r="AB64" s="19"/>
      <c r="AC64" s="19"/>
      <c r="AD64" s="19"/>
      <c r="AE64" s="19"/>
      <c r="AF64" s="19"/>
      <c r="AG64" s="19"/>
      <c r="AH64" s="19"/>
      <c r="AI64" s="19"/>
      <c r="AJ64" s="135"/>
      <c r="AK64" s="135"/>
      <c r="AL64" s="235">
        <f t="shared" ref="AL64" si="35">IFERROR(AJ65/AJ64,0)</f>
        <v>0</v>
      </c>
      <c r="AM64" s="235"/>
      <c r="AN64" s="218"/>
      <c r="AO64" s="218"/>
      <c r="AP64" s="19"/>
      <c r="AQ64" s="235">
        <f t="shared" si="34"/>
        <v>0</v>
      </c>
      <c r="AR64" s="235"/>
      <c r="AS64" s="249"/>
      <c r="AT64" s="249"/>
      <c r="AU64" s="249"/>
      <c r="AV64" s="216"/>
      <c r="AW64" s="2"/>
    </row>
    <row r="65" spans="1:49" ht="39" customHeight="1">
      <c r="A65" s="1"/>
      <c r="B65" s="121"/>
      <c r="C65" s="121"/>
      <c r="D65" s="121"/>
      <c r="E65" s="121"/>
      <c r="F65" s="121"/>
      <c r="G65" s="121"/>
      <c r="H65" s="121"/>
      <c r="I65" s="121"/>
      <c r="J65" s="121"/>
      <c r="K65" s="121"/>
      <c r="L65" s="146"/>
      <c r="M65" s="152"/>
      <c r="N65" s="146"/>
      <c r="O65" s="149"/>
      <c r="P65" s="149"/>
      <c r="Q65" s="149"/>
      <c r="R65" s="149"/>
      <c r="S65" s="149"/>
      <c r="T65" s="134"/>
      <c r="U65" s="134"/>
      <c r="V65" s="134"/>
      <c r="W65" s="21" t="s">
        <v>94</v>
      </c>
      <c r="X65" s="19"/>
      <c r="Y65" s="19"/>
      <c r="Z65" s="19"/>
      <c r="AA65" s="19"/>
      <c r="AB65" s="19"/>
      <c r="AC65" s="19"/>
      <c r="AD65" s="19"/>
      <c r="AE65" s="19"/>
      <c r="AF65" s="19"/>
      <c r="AG65" s="19"/>
      <c r="AH65" s="19"/>
      <c r="AI65" s="19"/>
      <c r="AJ65" s="135"/>
      <c r="AK65" s="135"/>
      <c r="AL65" s="235"/>
      <c r="AM65" s="235"/>
      <c r="AN65" s="218"/>
      <c r="AO65" s="218"/>
      <c r="AP65" s="19"/>
      <c r="AQ65" s="235"/>
      <c r="AR65" s="235"/>
      <c r="AS65" s="249"/>
      <c r="AT65" s="249"/>
      <c r="AU65" s="249"/>
      <c r="AV65" s="216"/>
      <c r="AW65" s="2"/>
    </row>
    <row r="66" spans="1:49" ht="21.75" customHeight="1">
      <c r="A66" s="1"/>
      <c r="B66" s="121"/>
      <c r="C66" s="121"/>
      <c r="D66" s="121"/>
      <c r="E66" s="121"/>
      <c r="F66" s="121"/>
      <c r="G66" s="121"/>
      <c r="H66" s="121"/>
      <c r="I66" s="121"/>
      <c r="J66" s="121"/>
      <c r="K66" s="121"/>
      <c r="L66" s="146"/>
      <c r="M66" s="152"/>
      <c r="N66" s="146"/>
      <c r="O66" s="149" t="s">
        <v>154</v>
      </c>
      <c r="P66" s="149"/>
      <c r="Q66" s="149"/>
      <c r="R66" s="149"/>
      <c r="S66" s="149" t="s">
        <v>155</v>
      </c>
      <c r="T66" s="134" t="s">
        <v>119</v>
      </c>
      <c r="U66" s="134" t="s">
        <v>110</v>
      </c>
      <c r="V66" s="134" t="s">
        <v>103</v>
      </c>
      <c r="W66" s="18" t="s">
        <v>93</v>
      </c>
      <c r="X66" s="19"/>
      <c r="Y66" s="20"/>
      <c r="Z66" s="19"/>
      <c r="AA66" s="19"/>
      <c r="AB66" s="19"/>
      <c r="AC66" s="19"/>
      <c r="AD66" s="19"/>
      <c r="AE66" s="19"/>
      <c r="AF66" s="19"/>
      <c r="AG66" s="19"/>
      <c r="AH66" s="19"/>
      <c r="AI66" s="19"/>
      <c r="AJ66" s="135"/>
      <c r="AK66" s="135"/>
      <c r="AL66" s="235">
        <f t="shared" ref="AL66" si="36">IFERROR(AJ67/AJ66,0)</f>
        <v>0</v>
      </c>
      <c r="AM66" s="235"/>
      <c r="AN66" s="218"/>
      <c r="AO66" s="218"/>
      <c r="AP66" s="19"/>
      <c r="AQ66" s="235">
        <f t="shared" ref="AQ66" si="37">IFERROR(AP67/AP66,0)</f>
        <v>0</v>
      </c>
      <c r="AR66" s="235"/>
      <c r="AS66" s="249"/>
      <c r="AT66" s="249"/>
      <c r="AU66" s="249"/>
      <c r="AV66" s="216"/>
      <c r="AW66" s="2"/>
    </row>
    <row r="67" spans="1:49" ht="21.75" customHeight="1">
      <c r="A67" s="1"/>
      <c r="B67" s="121"/>
      <c r="C67" s="121"/>
      <c r="D67" s="121"/>
      <c r="E67" s="121"/>
      <c r="F67" s="121"/>
      <c r="G67" s="121"/>
      <c r="H67" s="121"/>
      <c r="I67" s="121"/>
      <c r="J67" s="121"/>
      <c r="K67" s="121"/>
      <c r="L67" s="146"/>
      <c r="M67" s="152"/>
      <c r="N67" s="146"/>
      <c r="O67" s="149"/>
      <c r="P67" s="149"/>
      <c r="Q67" s="149"/>
      <c r="R67" s="149"/>
      <c r="S67" s="149"/>
      <c r="T67" s="134"/>
      <c r="U67" s="134"/>
      <c r="V67" s="134"/>
      <c r="W67" s="21" t="s">
        <v>94</v>
      </c>
      <c r="X67" s="19"/>
      <c r="Y67" s="19"/>
      <c r="Z67" s="19"/>
      <c r="AA67" s="19"/>
      <c r="AB67" s="19"/>
      <c r="AC67" s="19"/>
      <c r="AD67" s="19"/>
      <c r="AE67" s="19"/>
      <c r="AF67" s="19"/>
      <c r="AG67" s="19"/>
      <c r="AH67" s="19"/>
      <c r="AI67" s="19"/>
      <c r="AJ67" s="135"/>
      <c r="AK67" s="135"/>
      <c r="AL67" s="235"/>
      <c r="AM67" s="235"/>
      <c r="AN67" s="218"/>
      <c r="AO67" s="218"/>
      <c r="AP67" s="19"/>
      <c r="AQ67" s="235"/>
      <c r="AR67" s="235"/>
      <c r="AS67" s="249"/>
      <c r="AT67" s="249"/>
      <c r="AU67" s="249"/>
      <c r="AV67" s="216"/>
      <c r="AW67" s="2"/>
    </row>
    <row r="68" spans="1:49" ht="21.75" customHeight="1">
      <c r="A68" s="1"/>
      <c r="B68" s="121"/>
      <c r="C68" s="121"/>
      <c r="D68" s="121"/>
      <c r="E68" s="121"/>
      <c r="F68" s="121"/>
      <c r="G68" s="121"/>
      <c r="H68" s="121"/>
      <c r="I68" s="121"/>
      <c r="J68" s="121"/>
      <c r="K68" s="121"/>
      <c r="L68" s="146"/>
      <c r="M68" s="152"/>
      <c r="N68" s="146"/>
      <c r="O68" s="149" t="s">
        <v>156</v>
      </c>
      <c r="P68" s="149"/>
      <c r="Q68" s="149"/>
      <c r="R68" s="149"/>
      <c r="S68" s="149" t="s">
        <v>155</v>
      </c>
      <c r="T68" s="134" t="s">
        <v>119</v>
      </c>
      <c r="U68" s="134" t="s">
        <v>110</v>
      </c>
      <c r="V68" s="134" t="s">
        <v>103</v>
      </c>
      <c r="W68" s="18" t="s">
        <v>93</v>
      </c>
      <c r="X68" s="19"/>
      <c r="Y68" s="20"/>
      <c r="Z68" s="19"/>
      <c r="AA68" s="19"/>
      <c r="AB68" s="19"/>
      <c r="AC68" s="19"/>
      <c r="AD68" s="19"/>
      <c r="AE68" s="19"/>
      <c r="AF68" s="19"/>
      <c r="AG68" s="19"/>
      <c r="AH68" s="19"/>
      <c r="AI68" s="19"/>
      <c r="AJ68" s="135"/>
      <c r="AK68" s="135"/>
      <c r="AL68" s="235">
        <f t="shared" ref="AL68" si="38">IFERROR(AJ69/AJ68,0)</f>
        <v>0</v>
      </c>
      <c r="AM68" s="235"/>
      <c r="AN68" s="218"/>
      <c r="AO68" s="218"/>
      <c r="AP68" s="19"/>
      <c r="AQ68" s="235">
        <f t="shared" ref="AQ68" si="39">IFERROR(AP69/AP68,0)</f>
        <v>0</v>
      </c>
      <c r="AR68" s="235"/>
      <c r="AS68" s="249"/>
      <c r="AT68" s="249"/>
      <c r="AU68" s="249"/>
      <c r="AV68" s="216"/>
      <c r="AW68" s="2"/>
    </row>
    <row r="69" spans="1:49" ht="21.75" customHeight="1">
      <c r="A69" s="1"/>
      <c r="B69" s="121"/>
      <c r="C69" s="121"/>
      <c r="D69" s="121"/>
      <c r="E69" s="121"/>
      <c r="F69" s="121"/>
      <c r="G69" s="121"/>
      <c r="H69" s="121"/>
      <c r="I69" s="121"/>
      <c r="J69" s="121"/>
      <c r="K69" s="121"/>
      <c r="L69" s="146"/>
      <c r="M69" s="152"/>
      <c r="N69" s="146"/>
      <c r="O69" s="149"/>
      <c r="P69" s="149"/>
      <c r="Q69" s="149"/>
      <c r="R69" s="149"/>
      <c r="S69" s="149"/>
      <c r="T69" s="134"/>
      <c r="U69" s="134"/>
      <c r="V69" s="134"/>
      <c r="W69" s="21" t="s">
        <v>94</v>
      </c>
      <c r="X69" s="19"/>
      <c r="Y69" s="19"/>
      <c r="Z69" s="19"/>
      <c r="AA69" s="19"/>
      <c r="AB69" s="19"/>
      <c r="AC69" s="19"/>
      <c r="AD69" s="19"/>
      <c r="AE69" s="19"/>
      <c r="AF69" s="19"/>
      <c r="AG69" s="19"/>
      <c r="AH69" s="19"/>
      <c r="AI69" s="19"/>
      <c r="AJ69" s="135"/>
      <c r="AK69" s="135"/>
      <c r="AL69" s="235"/>
      <c r="AM69" s="235"/>
      <c r="AN69" s="218"/>
      <c r="AO69" s="218"/>
      <c r="AP69" s="19"/>
      <c r="AQ69" s="235"/>
      <c r="AR69" s="235"/>
      <c r="AS69" s="249"/>
      <c r="AT69" s="249"/>
      <c r="AU69" s="249"/>
      <c r="AV69" s="216"/>
      <c r="AW69" s="2"/>
    </row>
    <row r="70" spans="1:49" ht="21.75" customHeight="1">
      <c r="A70" s="1"/>
      <c r="B70" s="121"/>
      <c r="C70" s="121"/>
      <c r="D70" s="121"/>
      <c r="E70" s="121"/>
      <c r="F70" s="121"/>
      <c r="G70" s="121"/>
      <c r="H70" s="121"/>
      <c r="I70" s="121"/>
      <c r="J70" s="121"/>
      <c r="K70" s="121"/>
      <c r="L70" s="146"/>
      <c r="M70" s="152"/>
      <c r="N70" s="146"/>
      <c r="O70" s="149" t="s">
        <v>157</v>
      </c>
      <c r="P70" s="149"/>
      <c r="Q70" s="149"/>
      <c r="R70" s="149"/>
      <c r="S70" s="149" t="s">
        <v>155</v>
      </c>
      <c r="T70" s="134" t="s">
        <v>119</v>
      </c>
      <c r="U70" s="134" t="s">
        <v>110</v>
      </c>
      <c r="V70" s="134" t="s">
        <v>103</v>
      </c>
      <c r="W70" s="18" t="s">
        <v>93</v>
      </c>
      <c r="X70" s="19"/>
      <c r="Y70" s="20"/>
      <c r="Z70" s="19"/>
      <c r="AA70" s="19"/>
      <c r="AB70" s="19"/>
      <c r="AC70" s="19"/>
      <c r="AD70" s="19"/>
      <c r="AE70" s="19"/>
      <c r="AF70" s="19"/>
      <c r="AG70" s="19"/>
      <c r="AH70" s="19"/>
      <c r="AI70" s="19"/>
      <c r="AJ70" s="135"/>
      <c r="AK70" s="135"/>
      <c r="AL70" s="235">
        <f t="shared" ref="AL70" si="40">IFERROR(AJ71/AJ70,0)</f>
        <v>0</v>
      </c>
      <c r="AM70" s="235"/>
      <c r="AN70" s="218"/>
      <c r="AO70" s="218"/>
      <c r="AP70" s="19"/>
      <c r="AQ70" s="235">
        <f t="shared" ref="AQ70" si="41">IFERROR(AP71/AP70,0)</f>
        <v>0</v>
      </c>
      <c r="AR70" s="235"/>
      <c r="AS70" s="249"/>
      <c r="AT70" s="249"/>
      <c r="AU70" s="249"/>
      <c r="AV70" s="216"/>
      <c r="AW70" s="2"/>
    </row>
    <row r="71" spans="1:49" ht="21.75" customHeight="1">
      <c r="A71" s="1"/>
      <c r="B71" s="121"/>
      <c r="C71" s="121"/>
      <c r="D71" s="121"/>
      <c r="E71" s="121"/>
      <c r="F71" s="121"/>
      <c r="G71" s="121"/>
      <c r="H71" s="121"/>
      <c r="I71" s="121"/>
      <c r="J71" s="121"/>
      <c r="K71" s="121"/>
      <c r="L71" s="146"/>
      <c r="M71" s="152"/>
      <c r="N71" s="146"/>
      <c r="O71" s="149"/>
      <c r="P71" s="149"/>
      <c r="Q71" s="149"/>
      <c r="R71" s="149"/>
      <c r="S71" s="149"/>
      <c r="T71" s="134"/>
      <c r="U71" s="134"/>
      <c r="V71" s="134"/>
      <c r="W71" s="21" t="s">
        <v>94</v>
      </c>
      <c r="X71" s="19"/>
      <c r="Y71" s="19"/>
      <c r="Z71" s="19"/>
      <c r="AA71" s="19"/>
      <c r="AB71" s="19"/>
      <c r="AC71" s="19"/>
      <c r="AD71" s="19"/>
      <c r="AE71" s="19"/>
      <c r="AF71" s="19"/>
      <c r="AG71" s="19"/>
      <c r="AH71" s="19"/>
      <c r="AI71" s="19"/>
      <c r="AJ71" s="135"/>
      <c r="AK71" s="135"/>
      <c r="AL71" s="235"/>
      <c r="AM71" s="235"/>
      <c r="AN71" s="218"/>
      <c r="AO71" s="218"/>
      <c r="AP71" s="19"/>
      <c r="AQ71" s="235"/>
      <c r="AR71" s="235"/>
      <c r="AS71" s="249"/>
      <c r="AT71" s="249"/>
      <c r="AU71" s="249"/>
      <c r="AV71" s="216"/>
      <c r="AW71" s="2"/>
    </row>
    <row r="72" spans="1:49" ht="21.75" customHeight="1">
      <c r="A72" s="1"/>
      <c r="B72" s="121"/>
      <c r="C72" s="121"/>
      <c r="D72" s="121"/>
      <c r="E72" s="121"/>
      <c r="F72" s="121"/>
      <c r="G72" s="121"/>
      <c r="H72" s="121"/>
      <c r="I72" s="121"/>
      <c r="J72" s="121"/>
      <c r="K72" s="121"/>
      <c r="L72" s="146"/>
      <c r="M72" s="152"/>
      <c r="N72" s="146"/>
      <c r="O72" s="149" t="s">
        <v>158</v>
      </c>
      <c r="P72" s="149"/>
      <c r="Q72" s="149"/>
      <c r="R72" s="149"/>
      <c r="S72" s="149" t="s">
        <v>159</v>
      </c>
      <c r="T72" s="134" t="s">
        <v>119</v>
      </c>
      <c r="U72" s="134" t="s">
        <v>110</v>
      </c>
      <c r="V72" s="134" t="s">
        <v>160</v>
      </c>
      <c r="W72" s="18" t="s">
        <v>93</v>
      </c>
      <c r="X72" s="19"/>
      <c r="Y72" s="20"/>
      <c r="Z72" s="19"/>
      <c r="AA72" s="19"/>
      <c r="AB72" s="19"/>
      <c r="AC72" s="19"/>
      <c r="AD72" s="19"/>
      <c r="AE72" s="19"/>
      <c r="AF72" s="19"/>
      <c r="AG72" s="19"/>
      <c r="AH72" s="19"/>
      <c r="AI72" s="19"/>
      <c r="AJ72" s="135"/>
      <c r="AK72" s="135"/>
      <c r="AL72" s="235">
        <f t="shared" ref="AL72" si="42">IFERROR(AJ73/AJ72,0)</f>
        <v>0</v>
      </c>
      <c r="AM72" s="235"/>
      <c r="AN72" s="218"/>
      <c r="AO72" s="218"/>
      <c r="AP72" s="19"/>
      <c r="AQ72" s="235">
        <f t="shared" ref="AQ72" si="43">IFERROR(AP73/AP72,0)</f>
        <v>0</v>
      </c>
      <c r="AR72" s="235"/>
      <c r="AS72" s="249"/>
      <c r="AT72" s="249"/>
      <c r="AU72" s="249"/>
      <c r="AV72" s="216"/>
      <c r="AW72" s="2"/>
    </row>
    <row r="73" spans="1:49" ht="21.75" customHeight="1">
      <c r="A73" s="1"/>
      <c r="B73" s="121"/>
      <c r="C73" s="121"/>
      <c r="D73" s="121"/>
      <c r="E73" s="121"/>
      <c r="F73" s="121"/>
      <c r="G73" s="121"/>
      <c r="H73" s="121"/>
      <c r="I73" s="121"/>
      <c r="J73" s="121"/>
      <c r="K73" s="121"/>
      <c r="L73" s="146"/>
      <c r="M73" s="152"/>
      <c r="N73" s="146"/>
      <c r="O73" s="149"/>
      <c r="P73" s="149"/>
      <c r="Q73" s="149"/>
      <c r="R73" s="149"/>
      <c r="S73" s="149"/>
      <c r="T73" s="134"/>
      <c r="U73" s="134"/>
      <c r="V73" s="134"/>
      <c r="W73" s="21" t="s">
        <v>94</v>
      </c>
      <c r="X73" s="19"/>
      <c r="Y73" s="19"/>
      <c r="Z73" s="19"/>
      <c r="AA73" s="19"/>
      <c r="AB73" s="19"/>
      <c r="AC73" s="19"/>
      <c r="AD73" s="19"/>
      <c r="AE73" s="19"/>
      <c r="AF73" s="19"/>
      <c r="AG73" s="19"/>
      <c r="AH73" s="19"/>
      <c r="AI73" s="19"/>
      <c r="AJ73" s="135"/>
      <c r="AK73" s="135"/>
      <c r="AL73" s="235"/>
      <c r="AM73" s="235"/>
      <c r="AN73" s="218"/>
      <c r="AO73" s="218"/>
      <c r="AP73" s="19"/>
      <c r="AQ73" s="235"/>
      <c r="AR73" s="235"/>
      <c r="AS73" s="249"/>
      <c r="AT73" s="249"/>
      <c r="AU73" s="249"/>
      <c r="AV73" s="216"/>
      <c r="AW73" s="2"/>
    </row>
    <row r="74" spans="1:49" ht="21.75" customHeight="1">
      <c r="A74" s="1"/>
      <c r="B74" s="121"/>
      <c r="C74" s="121"/>
      <c r="D74" s="121"/>
      <c r="E74" s="121"/>
      <c r="F74" s="121"/>
      <c r="G74" s="121"/>
      <c r="H74" s="121"/>
      <c r="I74" s="121"/>
      <c r="J74" s="121"/>
      <c r="K74" s="121"/>
      <c r="L74" s="146"/>
      <c r="M74" s="152"/>
      <c r="N74" s="146"/>
      <c r="O74" s="149" t="s">
        <v>161</v>
      </c>
      <c r="P74" s="149"/>
      <c r="Q74" s="149"/>
      <c r="R74" s="149"/>
      <c r="S74" s="149" t="s">
        <v>162</v>
      </c>
      <c r="T74" s="134" t="s">
        <v>119</v>
      </c>
      <c r="U74" s="134" t="s">
        <v>110</v>
      </c>
      <c r="V74" s="134" t="s">
        <v>160</v>
      </c>
      <c r="W74" s="18" t="s">
        <v>93</v>
      </c>
      <c r="X74" s="19"/>
      <c r="Y74" s="20"/>
      <c r="Z74" s="19"/>
      <c r="AA74" s="19"/>
      <c r="AB74" s="19"/>
      <c r="AC74" s="19"/>
      <c r="AD74" s="19"/>
      <c r="AE74" s="19"/>
      <c r="AF74" s="19"/>
      <c r="AG74" s="19"/>
      <c r="AH74" s="19"/>
      <c r="AI74" s="19"/>
      <c r="AJ74" s="135"/>
      <c r="AK74" s="135"/>
      <c r="AL74" s="235">
        <f t="shared" ref="AL74" si="44">IFERROR(AJ75/AJ74,0)</f>
        <v>0</v>
      </c>
      <c r="AM74" s="235"/>
      <c r="AN74" s="218"/>
      <c r="AO74" s="218"/>
      <c r="AP74" s="19"/>
      <c r="AQ74" s="235">
        <f t="shared" ref="AQ74" si="45">IFERROR(AP75/AP74,0)</f>
        <v>0</v>
      </c>
      <c r="AR74" s="235"/>
      <c r="AS74" s="249"/>
      <c r="AT74" s="249"/>
      <c r="AU74" s="249"/>
      <c r="AV74" s="216"/>
      <c r="AW74" s="2"/>
    </row>
    <row r="75" spans="1:49" ht="21.75" customHeight="1">
      <c r="A75" s="1"/>
      <c r="B75" s="121"/>
      <c r="C75" s="121"/>
      <c r="D75" s="121"/>
      <c r="E75" s="121"/>
      <c r="F75" s="121"/>
      <c r="G75" s="121"/>
      <c r="H75" s="121"/>
      <c r="I75" s="121"/>
      <c r="J75" s="121"/>
      <c r="K75" s="121"/>
      <c r="L75" s="146"/>
      <c r="M75" s="152"/>
      <c r="N75" s="146"/>
      <c r="O75" s="149"/>
      <c r="P75" s="149"/>
      <c r="Q75" s="149"/>
      <c r="R75" s="149"/>
      <c r="S75" s="149"/>
      <c r="T75" s="134"/>
      <c r="U75" s="134"/>
      <c r="V75" s="134"/>
      <c r="W75" s="21" t="s">
        <v>94</v>
      </c>
      <c r="X75" s="19"/>
      <c r="Y75" s="19"/>
      <c r="Z75" s="19"/>
      <c r="AA75" s="19"/>
      <c r="AB75" s="19"/>
      <c r="AC75" s="19"/>
      <c r="AD75" s="19"/>
      <c r="AE75" s="19"/>
      <c r="AF75" s="19"/>
      <c r="AG75" s="19"/>
      <c r="AH75" s="19"/>
      <c r="AI75" s="19"/>
      <c r="AJ75" s="135"/>
      <c r="AK75" s="135"/>
      <c r="AL75" s="235"/>
      <c r="AM75" s="235"/>
      <c r="AN75" s="218"/>
      <c r="AO75" s="218"/>
      <c r="AP75" s="19"/>
      <c r="AQ75" s="235"/>
      <c r="AR75" s="235"/>
      <c r="AS75" s="249"/>
      <c r="AT75" s="249"/>
      <c r="AU75" s="249"/>
      <c r="AV75" s="216"/>
      <c r="AW75" s="2"/>
    </row>
    <row r="76" spans="1:49" ht="21.75" customHeight="1">
      <c r="A76" s="1"/>
      <c r="B76" s="121"/>
      <c r="C76" s="121"/>
      <c r="D76" s="121"/>
      <c r="E76" s="121"/>
      <c r="F76" s="121"/>
      <c r="G76" s="121"/>
      <c r="H76" s="121"/>
      <c r="I76" s="121"/>
      <c r="J76" s="121"/>
      <c r="K76" s="121"/>
      <c r="L76" s="146" t="s">
        <v>163</v>
      </c>
      <c r="M76" s="152" t="s">
        <v>164</v>
      </c>
      <c r="N76" s="152" t="s">
        <v>165</v>
      </c>
      <c r="O76" s="149" t="s">
        <v>166</v>
      </c>
      <c r="P76" s="149"/>
      <c r="Q76" s="149"/>
      <c r="R76" s="149"/>
      <c r="S76" s="149" t="s">
        <v>155</v>
      </c>
      <c r="T76" s="134" t="s">
        <v>109</v>
      </c>
      <c r="U76" s="134" t="s">
        <v>110</v>
      </c>
      <c r="V76" s="134" t="s">
        <v>103</v>
      </c>
      <c r="W76" s="18" t="s">
        <v>93</v>
      </c>
      <c r="X76" s="19"/>
      <c r="Y76" s="20"/>
      <c r="Z76" s="19"/>
      <c r="AA76" s="19"/>
      <c r="AB76" s="19"/>
      <c r="AC76" s="19"/>
      <c r="AD76" s="19"/>
      <c r="AE76" s="19"/>
      <c r="AF76" s="19"/>
      <c r="AG76" s="19"/>
      <c r="AH76" s="19"/>
      <c r="AI76" s="19"/>
      <c r="AJ76" s="135"/>
      <c r="AK76" s="135"/>
      <c r="AL76" s="235">
        <f t="shared" ref="AL76" si="46">IFERROR(AJ77/AJ76,0)</f>
        <v>0</v>
      </c>
      <c r="AM76" s="235"/>
      <c r="AN76" s="218"/>
      <c r="AO76" s="218"/>
      <c r="AP76" s="19"/>
      <c r="AQ76" s="235">
        <f t="shared" ref="AQ76" si="47">IFERROR(AP77/AP76,0)</f>
        <v>0</v>
      </c>
      <c r="AR76" s="235"/>
      <c r="AS76" s="249"/>
      <c r="AT76" s="249"/>
      <c r="AU76" s="249"/>
      <c r="AV76" s="216"/>
      <c r="AW76" s="2"/>
    </row>
    <row r="77" spans="1:49" ht="21.75" customHeight="1">
      <c r="A77" s="1"/>
      <c r="B77" s="121"/>
      <c r="C77" s="121"/>
      <c r="D77" s="121"/>
      <c r="E77" s="121"/>
      <c r="F77" s="121"/>
      <c r="G77" s="121"/>
      <c r="H77" s="121"/>
      <c r="I77" s="121"/>
      <c r="J77" s="121"/>
      <c r="K77" s="121"/>
      <c r="L77" s="146"/>
      <c r="M77" s="152"/>
      <c r="N77" s="152"/>
      <c r="O77" s="149"/>
      <c r="P77" s="149"/>
      <c r="Q77" s="149"/>
      <c r="R77" s="149"/>
      <c r="S77" s="149"/>
      <c r="T77" s="134"/>
      <c r="U77" s="134"/>
      <c r="V77" s="134"/>
      <c r="W77" s="21" t="s">
        <v>94</v>
      </c>
      <c r="X77" s="19"/>
      <c r="Y77" s="19"/>
      <c r="Z77" s="19"/>
      <c r="AA77" s="19"/>
      <c r="AB77" s="19"/>
      <c r="AC77" s="19"/>
      <c r="AD77" s="19"/>
      <c r="AE77" s="19"/>
      <c r="AF77" s="19"/>
      <c r="AG77" s="19"/>
      <c r="AH77" s="19"/>
      <c r="AI77" s="19"/>
      <c r="AJ77" s="135"/>
      <c r="AK77" s="135"/>
      <c r="AL77" s="235"/>
      <c r="AM77" s="235"/>
      <c r="AN77" s="218"/>
      <c r="AO77" s="218"/>
      <c r="AP77" s="19"/>
      <c r="AQ77" s="235"/>
      <c r="AR77" s="235"/>
      <c r="AS77" s="249"/>
      <c r="AT77" s="249"/>
      <c r="AU77" s="249"/>
      <c r="AV77" s="216"/>
      <c r="AW77" s="2"/>
    </row>
    <row r="78" spans="1:49" ht="21.75" customHeight="1">
      <c r="A78" s="1"/>
      <c r="B78" s="121"/>
      <c r="C78" s="121"/>
      <c r="D78" s="121"/>
      <c r="E78" s="121"/>
      <c r="F78" s="121"/>
      <c r="G78" s="121"/>
      <c r="H78" s="121"/>
      <c r="I78" s="121"/>
      <c r="J78" s="121"/>
      <c r="K78" s="121"/>
      <c r="L78" s="146"/>
      <c r="M78" s="152"/>
      <c r="N78" s="152"/>
      <c r="O78" s="149" t="s">
        <v>167</v>
      </c>
      <c r="P78" s="149"/>
      <c r="Q78" s="149"/>
      <c r="R78" s="149"/>
      <c r="S78" s="149" t="s">
        <v>155</v>
      </c>
      <c r="T78" s="134" t="s">
        <v>109</v>
      </c>
      <c r="U78" s="134" t="s">
        <v>110</v>
      </c>
      <c r="V78" s="134" t="s">
        <v>103</v>
      </c>
      <c r="W78" s="18" t="s">
        <v>93</v>
      </c>
      <c r="X78" s="19"/>
      <c r="Y78" s="20"/>
      <c r="Z78" s="19"/>
      <c r="AA78" s="19"/>
      <c r="AB78" s="19"/>
      <c r="AC78" s="19"/>
      <c r="AD78" s="19"/>
      <c r="AE78" s="19"/>
      <c r="AF78" s="19"/>
      <c r="AG78" s="19"/>
      <c r="AH78" s="19"/>
      <c r="AI78" s="19"/>
      <c r="AJ78" s="135"/>
      <c r="AK78" s="135"/>
      <c r="AL78" s="235">
        <f t="shared" ref="AL78" si="48">IFERROR(AJ79/AJ78,0)</f>
        <v>0</v>
      </c>
      <c r="AM78" s="235"/>
      <c r="AN78" s="218"/>
      <c r="AO78" s="218"/>
      <c r="AP78" s="19"/>
      <c r="AQ78" s="235">
        <f t="shared" ref="AQ78" si="49">IFERROR(AP79/AP78,0)</f>
        <v>0</v>
      </c>
      <c r="AR78" s="235"/>
      <c r="AS78" s="249"/>
      <c r="AT78" s="249"/>
      <c r="AU78" s="249"/>
      <c r="AV78" s="216"/>
      <c r="AW78" s="2"/>
    </row>
    <row r="79" spans="1:49" ht="21.75" customHeight="1">
      <c r="A79" s="1"/>
      <c r="B79" s="121"/>
      <c r="C79" s="121"/>
      <c r="D79" s="121"/>
      <c r="E79" s="121"/>
      <c r="F79" s="121"/>
      <c r="G79" s="121"/>
      <c r="H79" s="121"/>
      <c r="I79" s="121"/>
      <c r="J79" s="121"/>
      <c r="K79" s="121"/>
      <c r="L79" s="146"/>
      <c r="M79" s="152"/>
      <c r="N79" s="152"/>
      <c r="O79" s="149"/>
      <c r="P79" s="149"/>
      <c r="Q79" s="149"/>
      <c r="R79" s="149"/>
      <c r="S79" s="149"/>
      <c r="T79" s="134"/>
      <c r="U79" s="134"/>
      <c r="V79" s="134"/>
      <c r="W79" s="21" t="s">
        <v>94</v>
      </c>
      <c r="X79" s="19"/>
      <c r="Y79" s="19"/>
      <c r="Z79" s="19"/>
      <c r="AA79" s="19"/>
      <c r="AB79" s="19"/>
      <c r="AC79" s="19"/>
      <c r="AD79" s="19"/>
      <c r="AE79" s="19"/>
      <c r="AF79" s="19"/>
      <c r="AG79" s="19"/>
      <c r="AH79" s="19"/>
      <c r="AI79" s="19"/>
      <c r="AJ79" s="135"/>
      <c r="AK79" s="135"/>
      <c r="AL79" s="235"/>
      <c r="AM79" s="235"/>
      <c r="AN79" s="218"/>
      <c r="AO79" s="218"/>
      <c r="AP79" s="19"/>
      <c r="AQ79" s="235"/>
      <c r="AR79" s="235"/>
      <c r="AS79" s="249"/>
      <c r="AT79" s="249"/>
      <c r="AU79" s="249"/>
      <c r="AV79" s="216"/>
      <c r="AW79" s="2"/>
    </row>
    <row r="80" spans="1:49" ht="21.75" customHeight="1">
      <c r="A80" s="1"/>
      <c r="B80" s="121"/>
      <c r="C80" s="121"/>
      <c r="D80" s="121"/>
      <c r="E80" s="121"/>
      <c r="F80" s="121"/>
      <c r="G80" s="121"/>
      <c r="H80" s="121"/>
      <c r="I80" s="121"/>
      <c r="J80" s="121"/>
      <c r="K80" s="121"/>
      <c r="L80" s="146" t="s">
        <v>168</v>
      </c>
      <c r="M80" s="152" t="s">
        <v>169</v>
      </c>
      <c r="N80" s="146" t="s">
        <v>170</v>
      </c>
      <c r="O80" s="136" t="s">
        <v>171</v>
      </c>
      <c r="P80" s="136"/>
      <c r="Q80" s="136"/>
      <c r="R80" s="136"/>
      <c r="S80" s="149" t="s">
        <v>172</v>
      </c>
      <c r="T80" s="134" t="s">
        <v>119</v>
      </c>
      <c r="U80" s="134" t="s">
        <v>110</v>
      </c>
      <c r="V80" s="134" t="s">
        <v>103</v>
      </c>
      <c r="W80" s="18" t="s">
        <v>93</v>
      </c>
      <c r="X80" s="19"/>
      <c r="Y80" s="20"/>
      <c r="Z80" s="19"/>
      <c r="AA80" s="19"/>
      <c r="AB80" s="19"/>
      <c r="AC80" s="19"/>
      <c r="AD80" s="19"/>
      <c r="AE80" s="19"/>
      <c r="AF80" s="19"/>
      <c r="AG80" s="19"/>
      <c r="AH80" s="19"/>
      <c r="AI80" s="19"/>
      <c r="AJ80" s="135"/>
      <c r="AK80" s="135"/>
      <c r="AL80" s="235">
        <f t="shared" ref="AL80" si="50">IFERROR(AJ81/AJ80,0)</f>
        <v>0</v>
      </c>
      <c r="AM80" s="235"/>
      <c r="AN80" s="218"/>
      <c r="AO80" s="218"/>
      <c r="AP80" s="19"/>
      <c r="AQ80" s="235">
        <f t="shared" ref="AQ80" si="51">IFERROR(AP81/AP80,0)</f>
        <v>0</v>
      </c>
      <c r="AR80" s="235"/>
      <c r="AS80" s="249"/>
      <c r="AT80" s="249"/>
      <c r="AU80" s="249"/>
      <c r="AV80" s="216"/>
      <c r="AW80" s="2"/>
    </row>
    <row r="81" spans="1:49" ht="21.75" customHeight="1">
      <c r="A81" s="1"/>
      <c r="B81" s="121"/>
      <c r="C81" s="121"/>
      <c r="D81" s="121"/>
      <c r="E81" s="121"/>
      <c r="F81" s="121"/>
      <c r="G81" s="121"/>
      <c r="H81" s="121"/>
      <c r="I81" s="121"/>
      <c r="J81" s="121"/>
      <c r="K81" s="121"/>
      <c r="L81" s="146"/>
      <c r="M81" s="152"/>
      <c r="N81" s="146"/>
      <c r="O81" s="136"/>
      <c r="P81" s="136"/>
      <c r="Q81" s="136"/>
      <c r="R81" s="136"/>
      <c r="S81" s="149"/>
      <c r="T81" s="134"/>
      <c r="U81" s="134"/>
      <c r="V81" s="134"/>
      <c r="W81" s="21" t="s">
        <v>94</v>
      </c>
      <c r="X81" s="19"/>
      <c r="Y81" s="19"/>
      <c r="Z81" s="19"/>
      <c r="AA81" s="19"/>
      <c r="AB81" s="19"/>
      <c r="AC81" s="19"/>
      <c r="AD81" s="19"/>
      <c r="AE81" s="19"/>
      <c r="AF81" s="19"/>
      <c r="AG81" s="19"/>
      <c r="AH81" s="19"/>
      <c r="AI81" s="19"/>
      <c r="AJ81" s="135"/>
      <c r="AK81" s="135"/>
      <c r="AL81" s="235"/>
      <c r="AM81" s="235"/>
      <c r="AN81" s="218"/>
      <c r="AO81" s="218"/>
      <c r="AP81" s="19"/>
      <c r="AQ81" s="235"/>
      <c r="AR81" s="235"/>
      <c r="AS81" s="249"/>
      <c r="AT81" s="249"/>
      <c r="AU81" s="249"/>
      <c r="AV81" s="216"/>
      <c r="AW81" s="2"/>
    </row>
    <row r="82" spans="1:49" ht="21.75" customHeight="1">
      <c r="A82" s="1"/>
      <c r="B82" s="121"/>
      <c r="C82" s="121"/>
      <c r="D82" s="121"/>
      <c r="E82" s="121"/>
      <c r="F82" s="121"/>
      <c r="G82" s="121"/>
      <c r="H82" s="121"/>
      <c r="I82" s="121"/>
      <c r="J82" s="121"/>
      <c r="K82" s="121"/>
      <c r="L82" s="146"/>
      <c r="M82" s="152"/>
      <c r="N82" s="146"/>
      <c r="O82" s="149" t="s">
        <v>173</v>
      </c>
      <c r="P82" s="149"/>
      <c r="Q82" s="149"/>
      <c r="R82" s="149"/>
      <c r="S82" s="149" t="s">
        <v>172</v>
      </c>
      <c r="T82" s="134" t="s">
        <v>119</v>
      </c>
      <c r="U82" s="134" t="s">
        <v>110</v>
      </c>
      <c r="V82" s="134" t="s">
        <v>103</v>
      </c>
      <c r="W82" s="18" t="s">
        <v>93</v>
      </c>
      <c r="X82" s="19"/>
      <c r="Y82" s="20"/>
      <c r="Z82" s="19"/>
      <c r="AA82" s="19"/>
      <c r="AB82" s="19"/>
      <c r="AC82" s="19"/>
      <c r="AD82" s="19"/>
      <c r="AE82" s="19"/>
      <c r="AF82" s="19"/>
      <c r="AG82" s="19"/>
      <c r="AH82" s="19"/>
      <c r="AI82" s="19"/>
      <c r="AJ82" s="135"/>
      <c r="AK82" s="135"/>
      <c r="AL82" s="235">
        <f t="shared" ref="AL82" si="52">IFERROR(AJ83/AJ82,0)</f>
        <v>0</v>
      </c>
      <c r="AM82" s="235"/>
      <c r="AN82" s="218"/>
      <c r="AO82" s="218"/>
      <c r="AP82" s="19"/>
      <c r="AQ82" s="235">
        <f t="shared" ref="AQ82" si="53">IFERROR(AP83/AP82,0)</f>
        <v>0</v>
      </c>
      <c r="AR82" s="235"/>
      <c r="AS82" s="249"/>
      <c r="AT82" s="249"/>
      <c r="AU82" s="249"/>
      <c r="AV82" s="216"/>
      <c r="AW82" s="2"/>
    </row>
    <row r="83" spans="1:49" ht="21.75" customHeight="1">
      <c r="A83" s="1"/>
      <c r="B83" s="121"/>
      <c r="C83" s="121"/>
      <c r="D83" s="121"/>
      <c r="E83" s="121"/>
      <c r="F83" s="121"/>
      <c r="G83" s="121"/>
      <c r="H83" s="121"/>
      <c r="I83" s="121"/>
      <c r="J83" s="121"/>
      <c r="K83" s="121"/>
      <c r="L83" s="146"/>
      <c r="M83" s="152"/>
      <c r="N83" s="146"/>
      <c r="O83" s="149"/>
      <c r="P83" s="149"/>
      <c r="Q83" s="149"/>
      <c r="R83" s="149"/>
      <c r="S83" s="149"/>
      <c r="T83" s="134"/>
      <c r="U83" s="134"/>
      <c r="V83" s="134"/>
      <c r="W83" s="21" t="s">
        <v>94</v>
      </c>
      <c r="X83" s="19"/>
      <c r="Y83" s="19"/>
      <c r="Z83" s="19"/>
      <c r="AA83" s="19"/>
      <c r="AB83" s="19"/>
      <c r="AC83" s="19"/>
      <c r="AD83" s="19"/>
      <c r="AE83" s="19"/>
      <c r="AF83" s="19"/>
      <c r="AG83" s="19"/>
      <c r="AH83" s="19"/>
      <c r="AI83" s="19"/>
      <c r="AJ83" s="135"/>
      <c r="AK83" s="135"/>
      <c r="AL83" s="235"/>
      <c r="AM83" s="235"/>
      <c r="AN83" s="218"/>
      <c r="AO83" s="218"/>
      <c r="AP83" s="19"/>
      <c r="AQ83" s="235"/>
      <c r="AR83" s="235"/>
      <c r="AS83" s="249"/>
      <c r="AT83" s="249"/>
      <c r="AU83" s="249"/>
      <c r="AV83" s="216"/>
      <c r="AW83" s="2"/>
    </row>
    <row r="84" spans="1:49" ht="21.75" customHeight="1">
      <c r="A84" s="1"/>
      <c r="B84" s="121"/>
      <c r="C84" s="121"/>
      <c r="D84" s="121"/>
      <c r="E84" s="121"/>
      <c r="F84" s="121"/>
      <c r="G84" s="121"/>
      <c r="H84" s="121"/>
      <c r="I84" s="121"/>
      <c r="J84" s="121"/>
      <c r="K84" s="121"/>
      <c r="L84" s="146"/>
      <c r="M84" s="152"/>
      <c r="N84" s="146"/>
      <c r="O84" s="149" t="s">
        <v>174</v>
      </c>
      <c r="P84" s="149"/>
      <c r="Q84" s="149"/>
      <c r="R84" s="149"/>
      <c r="S84" s="149" t="s">
        <v>172</v>
      </c>
      <c r="T84" s="134" t="s">
        <v>119</v>
      </c>
      <c r="U84" s="134" t="s">
        <v>110</v>
      </c>
      <c r="V84" s="134" t="s">
        <v>103</v>
      </c>
      <c r="W84" s="18" t="s">
        <v>93</v>
      </c>
      <c r="X84" s="19"/>
      <c r="Y84" s="20"/>
      <c r="Z84" s="19"/>
      <c r="AA84" s="19"/>
      <c r="AB84" s="19"/>
      <c r="AC84" s="19"/>
      <c r="AD84" s="19"/>
      <c r="AE84" s="19"/>
      <c r="AF84" s="19"/>
      <c r="AG84" s="19"/>
      <c r="AH84" s="19"/>
      <c r="AI84" s="19"/>
      <c r="AJ84" s="135"/>
      <c r="AK84" s="135"/>
      <c r="AL84" s="235">
        <f t="shared" ref="AL84" si="54">IFERROR(AJ85/AJ84,0)</f>
        <v>0</v>
      </c>
      <c r="AM84" s="235"/>
      <c r="AN84" s="218"/>
      <c r="AO84" s="218"/>
      <c r="AP84" s="19"/>
      <c r="AQ84" s="235">
        <f t="shared" ref="AQ84" si="55">IFERROR(AP85/AP84,0)</f>
        <v>0</v>
      </c>
      <c r="AR84" s="235"/>
      <c r="AS84" s="249"/>
      <c r="AT84" s="249"/>
      <c r="AU84" s="249"/>
      <c r="AV84" s="216"/>
      <c r="AW84" s="2"/>
    </row>
    <row r="85" spans="1:49" ht="21.75" customHeight="1">
      <c r="A85" s="1"/>
      <c r="B85" s="121"/>
      <c r="C85" s="121"/>
      <c r="D85" s="121"/>
      <c r="E85" s="121"/>
      <c r="F85" s="121"/>
      <c r="G85" s="121"/>
      <c r="H85" s="121"/>
      <c r="I85" s="121"/>
      <c r="J85" s="121"/>
      <c r="K85" s="121"/>
      <c r="L85" s="146"/>
      <c r="M85" s="152"/>
      <c r="N85" s="146"/>
      <c r="O85" s="149"/>
      <c r="P85" s="149"/>
      <c r="Q85" s="149"/>
      <c r="R85" s="149"/>
      <c r="S85" s="149"/>
      <c r="T85" s="134"/>
      <c r="U85" s="134"/>
      <c r="V85" s="134"/>
      <c r="W85" s="21" t="s">
        <v>94</v>
      </c>
      <c r="X85" s="19"/>
      <c r="Y85" s="19"/>
      <c r="Z85" s="19"/>
      <c r="AA85" s="19"/>
      <c r="AB85" s="19"/>
      <c r="AC85" s="19"/>
      <c r="AD85" s="19"/>
      <c r="AE85" s="19"/>
      <c r="AF85" s="19"/>
      <c r="AG85" s="19"/>
      <c r="AH85" s="19"/>
      <c r="AI85" s="19"/>
      <c r="AJ85" s="135"/>
      <c r="AK85" s="135"/>
      <c r="AL85" s="235"/>
      <c r="AM85" s="235"/>
      <c r="AN85" s="218"/>
      <c r="AO85" s="218"/>
      <c r="AP85" s="19"/>
      <c r="AQ85" s="235"/>
      <c r="AR85" s="235"/>
      <c r="AS85" s="249"/>
      <c r="AT85" s="249"/>
      <c r="AU85" s="249"/>
      <c r="AV85" s="216"/>
      <c r="AW85" s="2"/>
    </row>
    <row r="86" spans="1:49" ht="21.75" customHeight="1">
      <c r="A86" s="1"/>
      <c r="B86" s="121"/>
      <c r="C86" s="121"/>
      <c r="D86" s="121"/>
      <c r="E86" s="121"/>
      <c r="F86" s="121"/>
      <c r="G86" s="121"/>
      <c r="H86" s="121"/>
      <c r="I86" s="121"/>
      <c r="J86" s="121"/>
      <c r="K86" s="121"/>
      <c r="L86" s="146" t="s">
        <v>175</v>
      </c>
      <c r="M86" s="170" t="s">
        <v>176</v>
      </c>
      <c r="N86" s="166" t="s">
        <v>177</v>
      </c>
      <c r="O86" s="164" t="s">
        <v>178</v>
      </c>
      <c r="P86" s="158"/>
      <c r="Q86" s="158"/>
      <c r="R86" s="159"/>
      <c r="S86" s="179" t="s">
        <v>172</v>
      </c>
      <c r="T86" s="134" t="s">
        <v>119</v>
      </c>
      <c r="U86" s="134" t="s">
        <v>179</v>
      </c>
      <c r="V86" s="134" t="s">
        <v>103</v>
      </c>
      <c r="W86" s="18" t="s">
        <v>93</v>
      </c>
      <c r="X86" s="19"/>
      <c r="Y86" s="20"/>
      <c r="Z86" s="19"/>
      <c r="AA86" s="19"/>
      <c r="AB86" s="19"/>
      <c r="AC86" s="19"/>
      <c r="AD86" s="19"/>
      <c r="AE86" s="19"/>
      <c r="AF86" s="19"/>
      <c r="AG86" s="19"/>
      <c r="AH86" s="19"/>
      <c r="AI86" s="19"/>
      <c r="AJ86" s="135"/>
      <c r="AK86" s="135"/>
      <c r="AL86" s="235">
        <f t="shared" ref="AL86" si="56">IFERROR(AJ87/AJ86,0)</f>
        <v>0</v>
      </c>
      <c r="AM86" s="235"/>
      <c r="AN86" s="218"/>
      <c r="AO86" s="218"/>
      <c r="AP86" s="19"/>
      <c r="AQ86" s="235">
        <f t="shared" ref="AQ86" si="57">IFERROR(AP87/AP86,0)</f>
        <v>0</v>
      </c>
      <c r="AR86" s="235"/>
      <c r="AS86" s="249"/>
      <c r="AT86" s="249"/>
      <c r="AU86" s="249"/>
      <c r="AV86" s="216"/>
      <c r="AW86" s="2"/>
    </row>
    <row r="87" spans="1:49" ht="21.75" customHeight="1">
      <c r="A87" s="1"/>
      <c r="B87" s="121"/>
      <c r="C87" s="121"/>
      <c r="D87" s="121"/>
      <c r="E87" s="121"/>
      <c r="F87" s="121"/>
      <c r="G87" s="121"/>
      <c r="H87" s="121"/>
      <c r="I87" s="121"/>
      <c r="J87" s="121"/>
      <c r="K87" s="121"/>
      <c r="L87" s="146"/>
      <c r="M87" s="170"/>
      <c r="N87" s="166"/>
      <c r="O87" s="165"/>
      <c r="P87" s="160"/>
      <c r="Q87" s="160"/>
      <c r="R87" s="161"/>
      <c r="S87" s="179"/>
      <c r="T87" s="134"/>
      <c r="U87" s="134"/>
      <c r="V87" s="134"/>
      <c r="W87" s="21" t="s">
        <v>94</v>
      </c>
      <c r="X87" s="19"/>
      <c r="Y87" s="19"/>
      <c r="Z87" s="19"/>
      <c r="AA87" s="19"/>
      <c r="AB87" s="19"/>
      <c r="AC87" s="19"/>
      <c r="AD87" s="19"/>
      <c r="AE87" s="19"/>
      <c r="AF87" s="19"/>
      <c r="AG87" s="19"/>
      <c r="AH87" s="19"/>
      <c r="AI87" s="19"/>
      <c r="AJ87" s="135"/>
      <c r="AK87" s="135"/>
      <c r="AL87" s="235"/>
      <c r="AM87" s="235"/>
      <c r="AN87" s="218"/>
      <c r="AO87" s="218"/>
      <c r="AP87" s="36"/>
      <c r="AQ87" s="235"/>
      <c r="AR87" s="235"/>
      <c r="AS87" s="249"/>
      <c r="AT87" s="249"/>
      <c r="AU87" s="249"/>
      <c r="AV87" s="216"/>
      <c r="AW87" s="2"/>
    </row>
    <row r="88" spans="1:49" ht="21.75" customHeight="1">
      <c r="A88" s="1"/>
      <c r="B88" s="121"/>
      <c r="C88" s="121"/>
      <c r="D88" s="121"/>
      <c r="E88" s="121"/>
      <c r="F88" s="121"/>
      <c r="G88" s="121"/>
      <c r="H88" s="121"/>
      <c r="I88" s="121"/>
      <c r="J88" s="121"/>
      <c r="K88" s="121"/>
      <c r="L88" s="146"/>
      <c r="M88" s="170"/>
      <c r="N88" s="166"/>
      <c r="O88" s="158" t="s">
        <v>180</v>
      </c>
      <c r="P88" s="158"/>
      <c r="Q88" s="158"/>
      <c r="R88" s="159"/>
      <c r="S88" s="149" t="s">
        <v>172</v>
      </c>
      <c r="T88" s="150" t="s">
        <v>119</v>
      </c>
      <c r="U88" s="134" t="s">
        <v>179</v>
      </c>
      <c r="V88" s="134" t="s">
        <v>103</v>
      </c>
      <c r="W88" s="18" t="s">
        <v>93</v>
      </c>
      <c r="X88" s="19"/>
      <c r="Y88" s="20"/>
      <c r="Z88" s="19"/>
      <c r="AA88" s="19"/>
      <c r="AB88" s="19"/>
      <c r="AC88" s="19"/>
      <c r="AD88" s="19"/>
      <c r="AE88" s="19"/>
      <c r="AF88" s="19"/>
      <c r="AG88" s="19"/>
      <c r="AH88" s="19"/>
      <c r="AI88" s="19"/>
      <c r="AJ88" s="285"/>
      <c r="AK88" s="285"/>
      <c r="AL88" s="235">
        <f t="shared" ref="AL88" si="58">IFERROR(AJ89/AJ88,0)</f>
        <v>0</v>
      </c>
      <c r="AM88" s="235"/>
      <c r="AN88" s="218"/>
      <c r="AO88" s="218"/>
      <c r="AP88" s="19"/>
      <c r="AQ88" s="236">
        <f t="shared" ref="AQ88" si="59">IFERROR(AP89/AP88,0)</f>
        <v>0</v>
      </c>
      <c r="AR88" s="236"/>
      <c r="AS88" s="249"/>
      <c r="AT88" s="249"/>
      <c r="AU88" s="249"/>
      <c r="AV88" s="216"/>
      <c r="AW88" s="2"/>
    </row>
    <row r="89" spans="1:49" ht="21.75" customHeight="1">
      <c r="A89" s="1"/>
      <c r="B89" s="121"/>
      <c r="C89" s="121"/>
      <c r="D89" s="121"/>
      <c r="E89" s="121"/>
      <c r="F89" s="121"/>
      <c r="G89" s="121"/>
      <c r="H89" s="121"/>
      <c r="I89" s="121"/>
      <c r="J89" s="121"/>
      <c r="K89" s="121"/>
      <c r="L89" s="146"/>
      <c r="M89" s="170"/>
      <c r="N89" s="166"/>
      <c r="O89" s="160"/>
      <c r="P89" s="160"/>
      <c r="Q89" s="160"/>
      <c r="R89" s="161"/>
      <c r="S89" s="149"/>
      <c r="T89" s="150"/>
      <c r="U89" s="134"/>
      <c r="V89" s="134"/>
      <c r="W89" s="21" t="s">
        <v>94</v>
      </c>
      <c r="X89" s="19"/>
      <c r="Y89" s="19"/>
      <c r="Z89" s="19"/>
      <c r="AA89" s="19"/>
      <c r="AB89" s="19"/>
      <c r="AC89" s="19"/>
      <c r="AD89" s="19"/>
      <c r="AE89" s="19"/>
      <c r="AF89" s="19"/>
      <c r="AG89" s="19"/>
      <c r="AH89" s="19"/>
      <c r="AI89" s="19"/>
      <c r="AJ89" s="135"/>
      <c r="AK89" s="135"/>
      <c r="AL89" s="235"/>
      <c r="AM89" s="235"/>
      <c r="AN89" s="218"/>
      <c r="AO89" s="218"/>
      <c r="AP89" s="19"/>
      <c r="AQ89" s="236"/>
      <c r="AR89" s="236"/>
      <c r="AS89" s="249"/>
      <c r="AT89" s="249"/>
      <c r="AU89" s="249"/>
      <c r="AV89" s="216"/>
      <c r="AW89" s="2"/>
    </row>
    <row r="90" spans="1:49" ht="21.75" customHeight="1">
      <c r="A90" s="1"/>
      <c r="B90" s="121"/>
      <c r="C90" s="121"/>
      <c r="D90" s="121"/>
      <c r="E90" s="121"/>
      <c r="F90" s="121"/>
      <c r="G90" s="121"/>
      <c r="H90" s="121"/>
      <c r="I90" s="121"/>
      <c r="J90" s="121"/>
      <c r="K90" s="121"/>
      <c r="L90" s="146"/>
      <c r="M90" s="170"/>
      <c r="N90" s="166"/>
      <c r="O90" s="158" t="s">
        <v>181</v>
      </c>
      <c r="P90" s="158"/>
      <c r="Q90" s="158"/>
      <c r="R90" s="159"/>
      <c r="S90" s="177" t="s">
        <v>172</v>
      </c>
      <c r="T90" s="175" t="s">
        <v>119</v>
      </c>
      <c r="U90" s="134" t="s">
        <v>179</v>
      </c>
      <c r="V90" s="134" t="s">
        <v>103</v>
      </c>
      <c r="W90" s="18" t="s">
        <v>93</v>
      </c>
      <c r="X90" s="19"/>
      <c r="Y90" s="20"/>
      <c r="Z90" s="19"/>
      <c r="AA90" s="19"/>
      <c r="AB90" s="19"/>
      <c r="AC90" s="19"/>
      <c r="AD90" s="19"/>
      <c r="AE90" s="19"/>
      <c r="AF90" s="19"/>
      <c r="AG90" s="19"/>
      <c r="AH90" s="19"/>
      <c r="AI90" s="19"/>
      <c r="AJ90" s="285"/>
      <c r="AK90" s="285"/>
      <c r="AL90" s="235">
        <f t="shared" ref="AL90" si="60">IFERROR(AJ91/AJ90,0)</f>
        <v>0</v>
      </c>
      <c r="AM90" s="235"/>
      <c r="AN90" s="218"/>
      <c r="AO90" s="218"/>
      <c r="AP90" s="19"/>
      <c r="AQ90" s="236">
        <f>IFERROR(AP91/AP90,0)</f>
        <v>0</v>
      </c>
      <c r="AR90" s="236"/>
      <c r="AS90" s="249"/>
      <c r="AT90" s="249"/>
      <c r="AU90" s="249"/>
      <c r="AV90" s="216"/>
      <c r="AW90" s="2"/>
    </row>
    <row r="91" spans="1:49" ht="21.75" customHeight="1">
      <c r="A91" s="1"/>
      <c r="B91" s="121"/>
      <c r="C91" s="121"/>
      <c r="D91" s="121"/>
      <c r="E91" s="121"/>
      <c r="F91" s="121"/>
      <c r="G91" s="121"/>
      <c r="H91" s="121"/>
      <c r="I91" s="121"/>
      <c r="J91" s="121"/>
      <c r="K91" s="121"/>
      <c r="L91" s="146"/>
      <c r="M91" s="170"/>
      <c r="N91" s="166"/>
      <c r="O91" s="160"/>
      <c r="P91" s="160"/>
      <c r="Q91" s="160"/>
      <c r="R91" s="161"/>
      <c r="S91" s="177"/>
      <c r="T91" s="175"/>
      <c r="U91" s="134"/>
      <c r="V91" s="134"/>
      <c r="W91" s="21" t="s">
        <v>94</v>
      </c>
      <c r="X91" s="19"/>
      <c r="Y91" s="19"/>
      <c r="Z91" s="19"/>
      <c r="AA91" s="19"/>
      <c r="AB91" s="19"/>
      <c r="AC91" s="19"/>
      <c r="AD91" s="19"/>
      <c r="AE91" s="19"/>
      <c r="AF91" s="19"/>
      <c r="AG91" s="19"/>
      <c r="AH91" s="19"/>
      <c r="AI91" s="19"/>
      <c r="AJ91" s="135"/>
      <c r="AK91" s="135"/>
      <c r="AL91" s="235"/>
      <c r="AM91" s="235"/>
      <c r="AN91" s="218"/>
      <c r="AO91" s="218"/>
      <c r="AP91" s="19"/>
      <c r="AQ91" s="236"/>
      <c r="AR91" s="236"/>
      <c r="AS91" s="249"/>
      <c r="AT91" s="249"/>
      <c r="AU91" s="249"/>
      <c r="AV91" s="216"/>
      <c r="AW91" s="2"/>
    </row>
    <row r="92" spans="1:49" ht="42" customHeight="1">
      <c r="A92" s="1"/>
      <c r="B92" s="121"/>
      <c r="C92" s="121"/>
      <c r="D92" s="121"/>
      <c r="E92" s="121"/>
      <c r="F92" s="121"/>
      <c r="G92" s="121"/>
      <c r="H92" s="121"/>
      <c r="I92" s="121"/>
      <c r="J92" s="121"/>
      <c r="K92" s="121"/>
      <c r="L92" s="147" t="s">
        <v>182</v>
      </c>
      <c r="M92" s="152" t="s">
        <v>183</v>
      </c>
      <c r="N92" s="147" t="s">
        <v>184</v>
      </c>
      <c r="O92" s="164" t="s">
        <v>185</v>
      </c>
      <c r="P92" s="164"/>
      <c r="Q92" s="164"/>
      <c r="R92" s="164"/>
      <c r="S92" s="155" t="s">
        <v>186</v>
      </c>
      <c r="T92" s="134" t="s">
        <v>187</v>
      </c>
      <c r="U92" s="134" t="s">
        <v>188</v>
      </c>
      <c r="V92" s="134" t="s">
        <v>103</v>
      </c>
      <c r="W92" s="18" t="s">
        <v>93</v>
      </c>
      <c r="X92" s="19"/>
      <c r="Y92" s="20"/>
      <c r="Z92" s="19"/>
      <c r="AA92" s="19"/>
      <c r="AB92" s="19"/>
      <c r="AC92" s="19"/>
      <c r="AD92" s="19"/>
      <c r="AE92" s="19"/>
      <c r="AF92" s="19"/>
      <c r="AG92" s="19"/>
      <c r="AH92" s="19"/>
      <c r="AI92" s="19"/>
      <c r="AJ92" s="285"/>
      <c r="AK92" s="285"/>
      <c r="AL92" s="235">
        <f t="shared" ref="AL92" si="61">IFERROR(AJ93/AJ92,0)</f>
        <v>0</v>
      </c>
      <c r="AM92" s="235"/>
      <c r="AN92" s="218"/>
      <c r="AO92" s="218"/>
      <c r="AP92" s="19"/>
      <c r="AQ92" s="236">
        <f>IFERROR(AP93/AP92,0)</f>
        <v>0</v>
      </c>
      <c r="AR92" s="236"/>
      <c r="AS92" s="249"/>
      <c r="AT92" s="249"/>
      <c r="AU92" s="249"/>
      <c r="AV92" s="216"/>
      <c r="AW92" s="2"/>
    </row>
    <row r="93" spans="1:49" ht="36.75" customHeight="1">
      <c r="A93" s="1"/>
      <c r="B93" s="121"/>
      <c r="C93" s="121"/>
      <c r="D93" s="121"/>
      <c r="E93" s="121"/>
      <c r="F93" s="121"/>
      <c r="G93" s="121"/>
      <c r="H93" s="121"/>
      <c r="I93" s="121"/>
      <c r="J93" s="121"/>
      <c r="K93" s="121"/>
      <c r="L93" s="147"/>
      <c r="M93" s="152"/>
      <c r="N93" s="147"/>
      <c r="O93" s="164"/>
      <c r="P93" s="164"/>
      <c r="Q93" s="164"/>
      <c r="R93" s="164"/>
      <c r="S93" s="155"/>
      <c r="T93" s="134"/>
      <c r="U93" s="134"/>
      <c r="V93" s="134"/>
      <c r="W93" s="21" t="s">
        <v>94</v>
      </c>
      <c r="X93" s="19"/>
      <c r="Y93" s="19"/>
      <c r="Z93" s="19"/>
      <c r="AA93" s="19"/>
      <c r="AB93" s="19"/>
      <c r="AC93" s="19"/>
      <c r="AD93" s="19"/>
      <c r="AE93" s="19"/>
      <c r="AF93" s="19"/>
      <c r="AG93" s="19"/>
      <c r="AH93" s="19"/>
      <c r="AI93" s="19"/>
      <c r="AJ93" s="135"/>
      <c r="AK93" s="135"/>
      <c r="AL93" s="235"/>
      <c r="AM93" s="235"/>
      <c r="AN93" s="218"/>
      <c r="AO93" s="218"/>
      <c r="AP93" s="19"/>
      <c r="AQ93" s="236"/>
      <c r="AR93" s="236"/>
      <c r="AS93" s="249"/>
      <c r="AT93" s="249"/>
      <c r="AU93" s="249"/>
      <c r="AV93" s="216"/>
      <c r="AW93" s="2"/>
    </row>
    <row r="94" spans="1:49" ht="21.75" customHeight="1">
      <c r="A94" s="1"/>
      <c r="B94" s="121"/>
      <c r="C94" s="121"/>
      <c r="D94" s="121"/>
      <c r="E94" s="121"/>
      <c r="F94" s="121"/>
      <c r="G94" s="121"/>
      <c r="H94" s="121"/>
      <c r="I94" s="121"/>
      <c r="J94" s="121"/>
      <c r="K94" s="121"/>
      <c r="L94" s="151" t="s">
        <v>189</v>
      </c>
      <c r="M94" s="152" t="s">
        <v>190</v>
      </c>
      <c r="N94" s="152" t="s">
        <v>191</v>
      </c>
      <c r="O94" s="164" t="s">
        <v>192</v>
      </c>
      <c r="P94" s="164"/>
      <c r="Q94" s="164"/>
      <c r="R94" s="164"/>
      <c r="S94" s="155" t="s">
        <v>193</v>
      </c>
      <c r="T94" s="134" t="s">
        <v>119</v>
      </c>
      <c r="U94" s="134" t="s">
        <v>194</v>
      </c>
      <c r="V94" s="134" t="s">
        <v>103</v>
      </c>
      <c r="W94" s="18" t="s">
        <v>93</v>
      </c>
      <c r="X94" s="19"/>
      <c r="Y94" s="20"/>
      <c r="Z94" s="19"/>
      <c r="AA94" s="19"/>
      <c r="AB94" s="19"/>
      <c r="AC94" s="19"/>
      <c r="AD94" s="19"/>
      <c r="AE94" s="19"/>
      <c r="AF94" s="19"/>
      <c r="AG94" s="19"/>
      <c r="AH94" s="19"/>
      <c r="AI94" s="19"/>
      <c r="AJ94" s="135"/>
      <c r="AK94" s="135"/>
      <c r="AL94" s="235">
        <f t="shared" ref="AL94" si="62">IFERROR(AJ95/AJ94,0)</f>
        <v>0</v>
      </c>
      <c r="AM94" s="235"/>
      <c r="AN94" s="218"/>
      <c r="AO94" s="218"/>
      <c r="AP94" s="19"/>
      <c r="AQ94" s="235">
        <f t="shared" ref="AQ94" si="63">IFERROR(AP95/AP94,0)</f>
        <v>0</v>
      </c>
      <c r="AR94" s="235"/>
      <c r="AS94" s="249"/>
      <c r="AT94" s="249"/>
      <c r="AU94" s="249"/>
      <c r="AV94" s="216"/>
      <c r="AW94" s="2"/>
    </row>
    <row r="95" spans="1:49" ht="21.75" customHeight="1">
      <c r="A95" s="1"/>
      <c r="B95" s="121"/>
      <c r="C95" s="121"/>
      <c r="D95" s="121"/>
      <c r="E95" s="121"/>
      <c r="F95" s="121"/>
      <c r="G95" s="121"/>
      <c r="H95" s="121"/>
      <c r="I95" s="121"/>
      <c r="J95" s="121"/>
      <c r="K95" s="121"/>
      <c r="L95" s="151"/>
      <c r="M95" s="152"/>
      <c r="N95" s="152"/>
      <c r="O95" s="164"/>
      <c r="P95" s="164"/>
      <c r="Q95" s="164"/>
      <c r="R95" s="164"/>
      <c r="S95" s="155"/>
      <c r="T95" s="134"/>
      <c r="U95" s="134"/>
      <c r="V95" s="134"/>
      <c r="W95" s="21" t="s">
        <v>94</v>
      </c>
      <c r="X95" s="19"/>
      <c r="Y95" s="19"/>
      <c r="Z95" s="19"/>
      <c r="AA95" s="19"/>
      <c r="AB95" s="19"/>
      <c r="AC95" s="19"/>
      <c r="AD95" s="19"/>
      <c r="AE95" s="19"/>
      <c r="AF95" s="19"/>
      <c r="AG95" s="19"/>
      <c r="AH95" s="19"/>
      <c r="AI95" s="19"/>
      <c r="AJ95" s="135"/>
      <c r="AK95" s="135"/>
      <c r="AL95" s="235"/>
      <c r="AM95" s="235"/>
      <c r="AN95" s="218"/>
      <c r="AO95" s="218"/>
      <c r="AP95" s="19"/>
      <c r="AQ95" s="235"/>
      <c r="AR95" s="235"/>
      <c r="AS95" s="249"/>
      <c r="AT95" s="249"/>
      <c r="AU95" s="249"/>
      <c r="AV95" s="216"/>
      <c r="AW95" s="2"/>
    </row>
    <row r="96" spans="1:49" ht="30" customHeight="1">
      <c r="A96" s="1"/>
      <c r="B96" s="121"/>
      <c r="C96" s="121"/>
      <c r="D96" s="121"/>
      <c r="E96" s="121"/>
      <c r="F96" s="121"/>
      <c r="G96" s="121"/>
      <c r="H96" s="121"/>
      <c r="I96" s="121"/>
      <c r="J96" s="121"/>
      <c r="K96" s="121"/>
      <c r="L96" s="145" t="s">
        <v>195</v>
      </c>
      <c r="M96" s="152" t="s">
        <v>196</v>
      </c>
      <c r="N96" s="152" t="s">
        <v>191</v>
      </c>
      <c r="O96" s="149" t="s">
        <v>197</v>
      </c>
      <c r="P96" s="149"/>
      <c r="Q96" s="149"/>
      <c r="R96" s="149"/>
      <c r="S96" s="298" t="s">
        <v>198</v>
      </c>
      <c r="T96" s="134" t="s">
        <v>119</v>
      </c>
      <c r="U96" s="134" t="s">
        <v>199</v>
      </c>
      <c r="V96" s="134" t="s">
        <v>92</v>
      </c>
      <c r="W96" s="18" t="s">
        <v>93</v>
      </c>
      <c r="X96" s="19"/>
      <c r="Y96" s="20"/>
      <c r="Z96" s="19"/>
      <c r="AA96" s="19"/>
      <c r="AB96" s="19"/>
      <c r="AC96" s="19"/>
      <c r="AD96" s="19"/>
      <c r="AE96" s="19"/>
      <c r="AF96" s="19"/>
      <c r="AG96" s="19"/>
      <c r="AH96" s="19"/>
      <c r="AI96" s="19"/>
      <c r="AJ96" s="135"/>
      <c r="AK96" s="135"/>
      <c r="AL96" s="235">
        <f t="shared" ref="AL96" si="64">IFERROR(AJ97/AJ96,0)</f>
        <v>0</v>
      </c>
      <c r="AM96" s="235"/>
      <c r="AN96" s="218"/>
      <c r="AO96" s="218"/>
      <c r="AP96" s="19"/>
      <c r="AQ96" s="235">
        <f t="shared" ref="AQ96" si="65">IFERROR(AP97/AP96,0)</f>
        <v>0</v>
      </c>
      <c r="AR96" s="235"/>
      <c r="AS96" s="249"/>
      <c r="AT96" s="249"/>
      <c r="AU96" s="249"/>
      <c r="AV96" s="216"/>
      <c r="AW96" s="2"/>
    </row>
    <row r="97" spans="1:49" ht="38.25" customHeight="1">
      <c r="A97" s="1"/>
      <c r="B97" s="121"/>
      <c r="C97" s="121"/>
      <c r="D97" s="121"/>
      <c r="E97" s="121"/>
      <c r="F97" s="121"/>
      <c r="G97" s="121"/>
      <c r="H97" s="121"/>
      <c r="I97" s="121"/>
      <c r="J97" s="121"/>
      <c r="K97" s="121"/>
      <c r="L97" s="145"/>
      <c r="M97" s="152"/>
      <c r="N97" s="152"/>
      <c r="O97" s="149"/>
      <c r="P97" s="149"/>
      <c r="Q97" s="149"/>
      <c r="R97" s="149"/>
      <c r="S97" s="298"/>
      <c r="T97" s="134"/>
      <c r="U97" s="134"/>
      <c r="V97" s="134"/>
      <c r="W97" s="21" t="s">
        <v>94</v>
      </c>
      <c r="X97" s="19"/>
      <c r="Y97" s="19"/>
      <c r="Z97" s="19"/>
      <c r="AA97" s="19"/>
      <c r="AB97" s="19"/>
      <c r="AC97" s="19"/>
      <c r="AD97" s="19"/>
      <c r="AE97" s="19"/>
      <c r="AF97" s="19"/>
      <c r="AG97" s="19"/>
      <c r="AH97" s="19"/>
      <c r="AI97" s="19"/>
      <c r="AJ97" s="135"/>
      <c r="AK97" s="135"/>
      <c r="AL97" s="235"/>
      <c r="AM97" s="235"/>
      <c r="AN97" s="218"/>
      <c r="AO97" s="218"/>
      <c r="AP97" s="19"/>
      <c r="AQ97" s="235"/>
      <c r="AR97" s="235"/>
      <c r="AS97" s="249"/>
      <c r="AT97" s="249"/>
      <c r="AU97" s="249"/>
      <c r="AV97" s="216"/>
      <c r="AW97" s="2"/>
    </row>
    <row r="98" spans="1:49" ht="32.25" customHeight="1">
      <c r="A98" s="1"/>
      <c r="B98" s="121"/>
      <c r="C98" s="121"/>
      <c r="D98" s="121"/>
      <c r="E98" s="121"/>
      <c r="F98" s="121"/>
      <c r="G98" s="121"/>
      <c r="H98" s="121"/>
      <c r="I98" s="121"/>
      <c r="J98" s="121"/>
      <c r="K98" s="121"/>
      <c r="L98" s="170" t="s">
        <v>200</v>
      </c>
      <c r="M98" s="166" t="s">
        <v>201</v>
      </c>
      <c r="N98" s="146" t="s">
        <v>202</v>
      </c>
      <c r="O98" s="156" t="s">
        <v>203</v>
      </c>
      <c r="P98" s="157"/>
      <c r="Q98" s="157"/>
      <c r="R98" s="157"/>
      <c r="S98" s="297" t="s">
        <v>204</v>
      </c>
      <c r="T98" s="134" t="s">
        <v>187</v>
      </c>
      <c r="U98" s="134" t="s">
        <v>205</v>
      </c>
      <c r="V98" s="134" t="s">
        <v>92</v>
      </c>
      <c r="W98" s="18" t="s">
        <v>93</v>
      </c>
      <c r="X98" s="19"/>
      <c r="Y98" s="20"/>
      <c r="Z98" s="19"/>
      <c r="AA98" s="19"/>
      <c r="AB98" s="19"/>
      <c r="AC98" s="19"/>
      <c r="AD98" s="19"/>
      <c r="AE98" s="19"/>
      <c r="AF98" s="19"/>
      <c r="AG98" s="19"/>
      <c r="AH98" s="19"/>
      <c r="AI98" s="19"/>
      <c r="AJ98" s="135"/>
      <c r="AK98" s="135"/>
      <c r="AL98" s="235">
        <f t="shared" ref="AL98" si="66">IFERROR(AJ99/AJ98,0)</f>
        <v>0</v>
      </c>
      <c r="AM98" s="235"/>
      <c r="AN98" s="218"/>
      <c r="AO98" s="218"/>
      <c r="AP98" s="19"/>
      <c r="AQ98" s="235">
        <f t="shared" ref="AQ98" si="67">IFERROR(AP99/AP98,0)</f>
        <v>0</v>
      </c>
      <c r="AR98" s="235"/>
      <c r="AS98" s="249"/>
      <c r="AT98" s="249"/>
      <c r="AU98" s="249"/>
      <c r="AV98" s="216"/>
      <c r="AW98" s="2"/>
    </row>
    <row r="99" spans="1:49" ht="32.25" customHeight="1">
      <c r="A99" s="1"/>
      <c r="B99" s="121"/>
      <c r="C99" s="121"/>
      <c r="D99" s="121"/>
      <c r="E99" s="121"/>
      <c r="F99" s="121"/>
      <c r="G99" s="121"/>
      <c r="H99" s="121"/>
      <c r="I99" s="121"/>
      <c r="J99" s="121"/>
      <c r="K99" s="121"/>
      <c r="L99" s="170"/>
      <c r="M99" s="166"/>
      <c r="N99" s="146"/>
      <c r="O99" s="156"/>
      <c r="P99" s="157"/>
      <c r="Q99" s="157"/>
      <c r="R99" s="157"/>
      <c r="S99" s="297"/>
      <c r="T99" s="134"/>
      <c r="U99" s="171"/>
      <c r="V99" s="134"/>
      <c r="W99" s="21" t="s">
        <v>94</v>
      </c>
      <c r="X99" s="19"/>
      <c r="Y99" s="19"/>
      <c r="Z99" s="19"/>
      <c r="AA99" s="19"/>
      <c r="AB99" s="19"/>
      <c r="AC99" s="19"/>
      <c r="AD99" s="19"/>
      <c r="AE99" s="19"/>
      <c r="AF99" s="19"/>
      <c r="AG99" s="19"/>
      <c r="AH99" s="19"/>
      <c r="AI99" s="19"/>
      <c r="AJ99" s="135"/>
      <c r="AK99" s="135"/>
      <c r="AL99" s="235"/>
      <c r="AM99" s="235"/>
      <c r="AN99" s="218"/>
      <c r="AO99" s="218"/>
      <c r="AP99" s="19"/>
      <c r="AQ99" s="235"/>
      <c r="AR99" s="235"/>
      <c r="AS99" s="249"/>
      <c r="AT99" s="249"/>
      <c r="AU99" s="249"/>
      <c r="AV99" s="216"/>
      <c r="AW99" s="2"/>
    </row>
    <row r="100" spans="1:49" ht="32.25" customHeight="1">
      <c r="A100" s="1"/>
      <c r="B100" s="121"/>
      <c r="C100" s="121"/>
      <c r="D100" s="121"/>
      <c r="E100" s="121"/>
      <c r="F100" s="121"/>
      <c r="G100" s="121"/>
      <c r="H100" s="121"/>
      <c r="I100" s="121"/>
      <c r="J100" s="121"/>
      <c r="K100" s="121"/>
      <c r="L100" s="170"/>
      <c r="M100" s="166"/>
      <c r="N100" s="146"/>
      <c r="O100" s="158" t="s">
        <v>206</v>
      </c>
      <c r="P100" s="158"/>
      <c r="Q100" s="158"/>
      <c r="R100" s="159"/>
      <c r="S100" s="155" t="s">
        <v>207</v>
      </c>
      <c r="T100" s="134" t="s">
        <v>208</v>
      </c>
      <c r="U100" s="134" t="s">
        <v>205</v>
      </c>
      <c r="V100" s="134" t="s">
        <v>92</v>
      </c>
      <c r="W100" s="18" t="s">
        <v>93</v>
      </c>
      <c r="X100" s="19"/>
      <c r="Y100" s="20"/>
      <c r="Z100" s="19"/>
      <c r="AA100" s="19"/>
      <c r="AB100" s="19"/>
      <c r="AC100" s="19"/>
      <c r="AD100" s="19"/>
      <c r="AE100" s="19"/>
      <c r="AF100" s="19"/>
      <c r="AG100" s="19"/>
      <c r="AH100" s="19"/>
      <c r="AI100" s="19"/>
      <c r="AJ100" s="135"/>
      <c r="AK100" s="135"/>
      <c r="AL100" s="235">
        <f t="shared" ref="AL100" si="68">IFERROR(AJ101/AJ100,0)</f>
        <v>0</v>
      </c>
      <c r="AM100" s="235"/>
      <c r="AN100" s="218"/>
      <c r="AO100" s="218"/>
      <c r="AP100" s="19"/>
      <c r="AQ100" s="235">
        <f t="shared" ref="AQ100" si="69">IFERROR(AP101/AP100,0)</f>
        <v>0</v>
      </c>
      <c r="AR100" s="235"/>
      <c r="AS100" s="249"/>
      <c r="AT100" s="249"/>
      <c r="AU100" s="249"/>
      <c r="AV100" s="216"/>
      <c r="AW100" s="2"/>
    </row>
    <row r="101" spans="1:49" ht="38.25" customHeight="1">
      <c r="A101" s="1"/>
      <c r="B101" s="121"/>
      <c r="C101" s="121"/>
      <c r="D101" s="121"/>
      <c r="E101" s="121"/>
      <c r="F101" s="121"/>
      <c r="G101" s="121"/>
      <c r="H101" s="121"/>
      <c r="I101" s="121"/>
      <c r="J101" s="121"/>
      <c r="K101" s="121"/>
      <c r="L101" s="170"/>
      <c r="M101" s="166"/>
      <c r="N101" s="146"/>
      <c r="O101" s="160"/>
      <c r="P101" s="160"/>
      <c r="Q101" s="160"/>
      <c r="R101" s="161"/>
      <c r="S101" s="148"/>
      <c r="T101" s="171"/>
      <c r="U101" s="171"/>
      <c r="V101" s="134"/>
      <c r="W101" s="21" t="s">
        <v>94</v>
      </c>
      <c r="X101" s="19"/>
      <c r="Y101" s="19"/>
      <c r="Z101" s="19"/>
      <c r="AA101" s="19"/>
      <c r="AB101" s="19"/>
      <c r="AC101" s="19"/>
      <c r="AD101" s="19"/>
      <c r="AE101" s="19"/>
      <c r="AF101" s="19"/>
      <c r="AG101" s="19"/>
      <c r="AH101" s="19"/>
      <c r="AI101" s="19"/>
      <c r="AJ101" s="135"/>
      <c r="AK101" s="135"/>
      <c r="AL101" s="235"/>
      <c r="AM101" s="235"/>
      <c r="AN101" s="218"/>
      <c r="AO101" s="218"/>
      <c r="AP101" s="19"/>
      <c r="AQ101" s="235"/>
      <c r="AR101" s="235"/>
      <c r="AS101" s="249"/>
      <c r="AT101" s="249"/>
      <c r="AU101" s="249"/>
      <c r="AV101" s="216"/>
      <c r="AW101" s="2"/>
    </row>
    <row r="102" spans="1:49" ht="32.25" customHeight="1">
      <c r="A102" s="1"/>
      <c r="B102" s="121"/>
      <c r="C102" s="121"/>
      <c r="D102" s="121"/>
      <c r="E102" s="121"/>
      <c r="F102" s="121"/>
      <c r="G102" s="121"/>
      <c r="H102" s="121"/>
      <c r="I102" s="121"/>
      <c r="J102" s="121"/>
      <c r="K102" s="121"/>
      <c r="L102" s="170"/>
      <c r="M102" s="166" t="s">
        <v>209</v>
      </c>
      <c r="N102" s="146"/>
      <c r="O102" s="179" t="s">
        <v>210</v>
      </c>
      <c r="P102" s="179"/>
      <c r="Q102" s="179"/>
      <c r="R102" s="179"/>
      <c r="S102" s="149" t="s">
        <v>211</v>
      </c>
      <c r="T102" s="134" t="s">
        <v>208</v>
      </c>
      <c r="U102" s="134" t="s">
        <v>212</v>
      </c>
      <c r="V102" s="134" t="s">
        <v>92</v>
      </c>
      <c r="W102" s="18" t="s">
        <v>93</v>
      </c>
      <c r="X102" s="19"/>
      <c r="Y102" s="20"/>
      <c r="Z102" s="19"/>
      <c r="AA102" s="19"/>
      <c r="AB102" s="19"/>
      <c r="AC102" s="19"/>
      <c r="AD102" s="19"/>
      <c r="AE102" s="19"/>
      <c r="AF102" s="19"/>
      <c r="AG102" s="19"/>
      <c r="AH102" s="19"/>
      <c r="AI102" s="19"/>
      <c r="AJ102" s="135"/>
      <c r="AK102" s="135"/>
      <c r="AL102" s="235">
        <f t="shared" ref="AL102" si="70">IFERROR(AJ103/AJ102,0)</f>
        <v>0</v>
      </c>
      <c r="AM102" s="235"/>
      <c r="AN102" s="218"/>
      <c r="AO102" s="218"/>
      <c r="AP102" s="19"/>
      <c r="AQ102" s="235">
        <f t="shared" ref="AQ102" si="71">IFERROR(AP103/AP102,0)</f>
        <v>0</v>
      </c>
      <c r="AR102" s="235"/>
      <c r="AS102" s="249"/>
      <c r="AT102" s="249"/>
      <c r="AU102" s="249"/>
      <c r="AV102" s="216"/>
      <c r="AW102" s="2"/>
    </row>
    <row r="103" spans="1:49" ht="38.25" customHeight="1">
      <c r="A103" s="1"/>
      <c r="B103" s="121"/>
      <c r="C103" s="121"/>
      <c r="D103" s="121"/>
      <c r="E103" s="121"/>
      <c r="F103" s="121"/>
      <c r="G103" s="121"/>
      <c r="H103" s="121"/>
      <c r="I103" s="121"/>
      <c r="J103" s="121"/>
      <c r="K103" s="121"/>
      <c r="L103" s="170"/>
      <c r="M103" s="166"/>
      <c r="N103" s="146"/>
      <c r="O103" s="179"/>
      <c r="P103" s="179"/>
      <c r="Q103" s="179"/>
      <c r="R103" s="179"/>
      <c r="S103" s="149"/>
      <c r="T103" s="134"/>
      <c r="U103" s="134"/>
      <c r="V103" s="134"/>
      <c r="W103" s="21" t="s">
        <v>94</v>
      </c>
      <c r="X103" s="19"/>
      <c r="Y103" s="19"/>
      <c r="Z103" s="19"/>
      <c r="AA103" s="19"/>
      <c r="AB103" s="19"/>
      <c r="AC103" s="19"/>
      <c r="AD103" s="19"/>
      <c r="AE103" s="19"/>
      <c r="AF103" s="19"/>
      <c r="AG103" s="19"/>
      <c r="AH103" s="19"/>
      <c r="AI103" s="19"/>
      <c r="AJ103" s="135"/>
      <c r="AK103" s="135"/>
      <c r="AL103" s="235"/>
      <c r="AM103" s="235"/>
      <c r="AN103" s="218"/>
      <c r="AO103" s="218"/>
      <c r="AP103" s="19"/>
      <c r="AQ103" s="235"/>
      <c r="AR103" s="235"/>
      <c r="AS103" s="249"/>
      <c r="AT103" s="249"/>
      <c r="AU103" s="249"/>
      <c r="AV103" s="216"/>
      <c r="AW103" s="2"/>
    </row>
    <row r="104" spans="1:49" ht="32.25" customHeight="1">
      <c r="A104" s="1"/>
      <c r="B104" s="121"/>
      <c r="C104" s="121"/>
      <c r="D104" s="121"/>
      <c r="E104" s="121"/>
      <c r="F104" s="121"/>
      <c r="G104" s="121"/>
      <c r="H104" s="121"/>
      <c r="I104" s="121"/>
      <c r="J104" s="121"/>
      <c r="K104" s="121"/>
      <c r="L104" s="170"/>
      <c r="M104" s="166" t="s">
        <v>213</v>
      </c>
      <c r="N104" s="146"/>
      <c r="O104" s="291" t="s">
        <v>214</v>
      </c>
      <c r="P104" s="291"/>
      <c r="Q104" s="291"/>
      <c r="R104" s="291"/>
      <c r="S104" s="149" t="s">
        <v>211</v>
      </c>
      <c r="T104" s="134" t="s">
        <v>187</v>
      </c>
      <c r="U104" s="134" t="s">
        <v>212</v>
      </c>
      <c r="V104" s="134" t="s">
        <v>215</v>
      </c>
      <c r="W104" s="18" t="s">
        <v>93</v>
      </c>
      <c r="X104" s="19"/>
      <c r="Y104" s="20"/>
      <c r="Z104" s="19"/>
      <c r="AA104" s="19"/>
      <c r="AB104" s="19"/>
      <c r="AC104" s="19"/>
      <c r="AD104" s="19"/>
      <c r="AE104" s="19"/>
      <c r="AF104" s="19"/>
      <c r="AG104" s="19"/>
      <c r="AH104" s="19"/>
      <c r="AI104" s="19"/>
      <c r="AJ104" s="135"/>
      <c r="AK104" s="135"/>
      <c r="AL104" s="235">
        <f t="shared" ref="AL104" si="72">IFERROR(AJ105/AJ104,0)</f>
        <v>0</v>
      </c>
      <c r="AM104" s="235"/>
      <c r="AN104" s="218"/>
      <c r="AO104" s="218"/>
      <c r="AP104" s="19"/>
      <c r="AQ104" s="235">
        <f t="shared" ref="AQ104" si="73">IFERROR(AP105/AP104,0)</f>
        <v>0</v>
      </c>
      <c r="AR104" s="235"/>
      <c r="AS104" s="249"/>
      <c r="AT104" s="249"/>
      <c r="AU104" s="249"/>
      <c r="AV104" s="216"/>
      <c r="AW104" s="2"/>
    </row>
    <row r="105" spans="1:49" ht="38.25" customHeight="1">
      <c r="A105" s="1"/>
      <c r="B105" s="121"/>
      <c r="C105" s="121"/>
      <c r="D105" s="121"/>
      <c r="E105" s="121"/>
      <c r="F105" s="121"/>
      <c r="G105" s="121"/>
      <c r="H105" s="121"/>
      <c r="I105" s="121"/>
      <c r="J105" s="121"/>
      <c r="K105" s="121"/>
      <c r="L105" s="170"/>
      <c r="M105" s="166"/>
      <c r="N105" s="146"/>
      <c r="O105" s="291"/>
      <c r="P105" s="291"/>
      <c r="Q105" s="291"/>
      <c r="R105" s="291"/>
      <c r="S105" s="149"/>
      <c r="T105" s="134"/>
      <c r="U105" s="134"/>
      <c r="V105" s="134"/>
      <c r="W105" s="21" t="s">
        <v>94</v>
      </c>
      <c r="X105" s="19"/>
      <c r="Y105" s="19"/>
      <c r="Z105" s="19"/>
      <c r="AA105" s="19"/>
      <c r="AB105" s="19"/>
      <c r="AC105" s="19"/>
      <c r="AD105" s="19"/>
      <c r="AE105" s="19"/>
      <c r="AF105" s="19"/>
      <c r="AG105" s="19"/>
      <c r="AH105" s="19"/>
      <c r="AI105" s="19"/>
      <c r="AJ105" s="135"/>
      <c r="AK105" s="135"/>
      <c r="AL105" s="235"/>
      <c r="AM105" s="235"/>
      <c r="AN105" s="218"/>
      <c r="AO105" s="218"/>
      <c r="AP105" s="19"/>
      <c r="AQ105" s="235"/>
      <c r="AR105" s="235"/>
      <c r="AS105" s="249"/>
      <c r="AT105" s="249"/>
      <c r="AU105" s="249"/>
      <c r="AV105" s="216"/>
      <c r="AW105" s="2"/>
    </row>
    <row r="106" spans="1:49" ht="27.75" customHeight="1">
      <c r="A106" s="1"/>
      <c r="B106" s="121"/>
      <c r="C106" s="121"/>
      <c r="D106" s="121"/>
      <c r="E106" s="121"/>
      <c r="F106" s="121"/>
      <c r="G106" s="121"/>
      <c r="H106" s="121"/>
      <c r="I106" s="121"/>
      <c r="J106" s="121"/>
      <c r="K106" s="121"/>
      <c r="L106" s="145" t="s">
        <v>216</v>
      </c>
      <c r="M106" s="152" t="s">
        <v>217</v>
      </c>
      <c r="N106" s="226" t="s">
        <v>218</v>
      </c>
      <c r="O106" s="149" t="s">
        <v>219</v>
      </c>
      <c r="P106" s="149"/>
      <c r="Q106" s="149"/>
      <c r="R106" s="149"/>
      <c r="S106" s="149" t="s">
        <v>220</v>
      </c>
      <c r="T106" s="134" t="s">
        <v>221</v>
      </c>
      <c r="U106" s="134" t="s">
        <v>222</v>
      </c>
      <c r="V106" s="134" t="s">
        <v>92</v>
      </c>
      <c r="W106" s="18" t="s">
        <v>93</v>
      </c>
      <c r="X106" s="19"/>
      <c r="Y106" s="20"/>
      <c r="Z106" s="19"/>
      <c r="AA106" s="19"/>
      <c r="AB106" s="19"/>
      <c r="AC106" s="19"/>
      <c r="AD106" s="19"/>
      <c r="AE106" s="19"/>
      <c r="AF106" s="19"/>
      <c r="AG106" s="19"/>
      <c r="AH106" s="19"/>
      <c r="AI106" s="19"/>
      <c r="AJ106" s="135"/>
      <c r="AK106" s="135"/>
      <c r="AL106" s="235">
        <f t="shared" ref="AL106" si="74">IFERROR(AJ107/AJ106,0)</f>
        <v>0</v>
      </c>
      <c r="AM106" s="235"/>
      <c r="AN106" s="218"/>
      <c r="AO106" s="218"/>
      <c r="AP106" s="19"/>
      <c r="AQ106" s="235">
        <f t="shared" ref="AQ106" si="75">IFERROR(AP107/AP106,0)</f>
        <v>0</v>
      </c>
      <c r="AR106" s="235"/>
      <c r="AS106" s="238"/>
      <c r="AT106" s="238"/>
      <c r="AU106" s="238"/>
      <c r="AV106" s="216"/>
      <c r="AW106" s="2"/>
    </row>
    <row r="107" spans="1:49" ht="32.25" customHeight="1">
      <c r="A107" s="1"/>
      <c r="B107" s="121"/>
      <c r="C107" s="121"/>
      <c r="D107" s="121"/>
      <c r="E107" s="121"/>
      <c r="F107" s="121"/>
      <c r="G107" s="121"/>
      <c r="H107" s="121"/>
      <c r="I107" s="121"/>
      <c r="J107" s="121"/>
      <c r="K107" s="121"/>
      <c r="L107" s="145"/>
      <c r="M107" s="152"/>
      <c r="N107" s="226"/>
      <c r="O107" s="149"/>
      <c r="P107" s="149"/>
      <c r="Q107" s="149"/>
      <c r="R107" s="149"/>
      <c r="S107" s="149"/>
      <c r="T107" s="134"/>
      <c r="U107" s="134"/>
      <c r="V107" s="134"/>
      <c r="W107" s="21" t="s">
        <v>94</v>
      </c>
      <c r="X107" s="19"/>
      <c r="Y107" s="19"/>
      <c r="Z107" s="19"/>
      <c r="AA107" s="19"/>
      <c r="AB107" s="19"/>
      <c r="AC107" s="19"/>
      <c r="AD107" s="19"/>
      <c r="AE107" s="19"/>
      <c r="AF107" s="19"/>
      <c r="AG107" s="19"/>
      <c r="AH107" s="19"/>
      <c r="AI107" s="19"/>
      <c r="AJ107" s="135"/>
      <c r="AK107" s="135"/>
      <c r="AL107" s="235"/>
      <c r="AM107" s="235"/>
      <c r="AN107" s="218"/>
      <c r="AO107" s="218"/>
      <c r="AP107" s="19"/>
      <c r="AQ107" s="235"/>
      <c r="AR107" s="235"/>
      <c r="AS107" s="238"/>
      <c r="AT107" s="238"/>
      <c r="AU107" s="238"/>
      <c r="AV107" s="216"/>
      <c r="AW107" s="2"/>
    </row>
    <row r="108" spans="1:49" ht="30.75" customHeight="1">
      <c r="A108" s="1"/>
      <c r="B108" s="121"/>
      <c r="C108" s="121"/>
      <c r="D108" s="121"/>
      <c r="E108" s="121"/>
      <c r="F108" s="121"/>
      <c r="G108" s="121"/>
      <c r="H108" s="121"/>
      <c r="I108" s="121"/>
      <c r="J108" s="121"/>
      <c r="K108" s="121"/>
      <c r="L108" s="247" t="s">
        <v>223</v>
      </c>
      <c r="M108" s="146" t="s">
        <v>224</v>
      </c>
      <c r="N108" s="152" t="s">
        <v>225</v>
      </c>
      <c r="O108" s="164" t="s">
        <v>226</v>
      </c>
      <c r="P108" s="158"/>
      <c r="Q108" s="158"/>
      <c r="R108" s="159"/>
      <c r="S108" s="155" t="s">
        <v>227</v>
      </c>
      <c r="T108" s="134" t="s">
        <v>228</v>
      </c>
      <c r="U108" s="134" t="s">
        <v>229</v>
      </c>
      <c r="V108" s="134" t="s">
        <v>92</v>
      </c>
      <c r="W108" s="18" t="s">
        <v>93</v>
      </c>
      <c r="X108" s="19"/>
      <c r="Y108" s="20"/>
      <c r="Z108" s="19"/>
      <c r="AA108" s="19"/>
      <c r="AB108" s="19"/>
      <c r="AC108" s="19"/>
      <c r="AD108" s="19"/>
      <c r="AE108" s="19"/>
      <c r="AF108" s="19"/>
      <c r="AG108" s="19"/>
      <c r="AH108" s="19"/>
      <c r="AI108" s="19"/>
      <c r="AJ108" s="135"/>
      <c r="AK108" s="135"/>
      <c r="AL108" s="235">
        <f t="shared" ref="AL108" si="76">IFERROR(AJ113/AJ108,0)</f>
        <v>0</v>
      </c>
      <c r="AM108" s="235"/>
      <c r="AN108" s="218"/>
      <c r="AO108" s="218"/>
      <c r="AP108" s="19"/>
      <c r="AQ108" s="235">
        <f t="shared" ref="AQ108" si="77">IFERROR(AP113/AP108,0)</f>
        <v>0</v>
      </c>
      <c r="AR108" s="235"/>
      <c r="AS108" s="238"/>
      <c r="AT108" s="238"/>
      <c r="AU108" s="238"/>
      <c r="AV108" s="216"/>
      <c r="AW108" s="2"/>
    </row>
    <row r="109" spans="1:49" ht="30.75" customHeight="1">
      <c r="A109" s="1"/>
      <c r="B109" s="121"/>
      <c r="C109" s="121"/>
      <c r="D109" s="121"/>
      <c r="E109" s="121"/>
      <c r="F109" s="121"/>
      <c r="G109" s="121"/>
      <c r="H109" s="121"/>
      <c r="I109" s="121"/>
      <c r="J109" s="121"/>
      <c r="K109" s="121"/>
      <c r="L109" s="319"/>
      <c r="M109" s="152"/>
      <c r="N109" s="147"/>
      <c r="O109" s="165"/>
      <c r="P109" s="160"/>
      <c r="Q109" s="160"/>
      <c r="R109" s="161"/>
      <c r="S109" s="148"/>
      <c r="T109" s="171"/>
      <c r="U109" s="171"/>
      <c r="V109" s="171"/>
      <c r="W109" s="21" t="s">
        <v>94</v>
      </c>
      <c r="X109" s="19"/>
      <c r="Y109" s="20"/>
      <c r="Z109" s="19"/>
      <c r="AA109" s="19"/>
      <c r="AB109" s="19"/>
      <c r="AC109" s="19"/>
      <c r="AD109" s="19"/>
      <c r="AE109" s="19"/>
      <c r="AF109" s="19"/>
      <c r="AG109" s="19"/>
      <c r="AH109" s="19"/>
      <c r="AI109" s="19"/>
      <c r="AJ109" s="135"/>
      <c r="AK109" s="135"/>
      <c r="AL109" s="235"/>
      <c r="AM109" s="235"/>
      <c r="AN109" s="218"/>
      <c r="AO109" s="218"/>
      <c r="AP109" s="19"/>
      <c r="AQ109" s="235"/>
      <c r="AR109" s="235"/>
      <c r="AS109" s="238"/>
      <c r="AT109" s="238"/>
      <c r="AU109" s="238"/>
      <c r="AV109" s="216"/>
      <c r="AW109" s="2"/>
    </row>
    <row r="110" spans="1:49" ht="30.75" customHeight="1">
      <c r="A110" s="1"/>
      <c r="B110" s="121"/>
      <c r="C110" s="121"/>
      <c r="D110" s="121"/>
      <c r="E110" s="121"/>
      <c r="F110" s="121"/>
      <c r="G110" s="121"/>
      <c r="H110" s="121"/>
      <c r="I110" s="121"/>
      <c r="J110" s="121"/>
      <c r="K110" s="121"/>
      <c r="L110" s="166" t="s">
        <v>230</v>
      </c>
      <c r="M110" s="166" t="s">
        <v>231</v>
      </c>
      <c r="N110" s="146" t="s">
        <v>232</v>
      </c>
      <c r="O110" s="158" t="s">
        <v>233</v>
      </c>
      <c r="P110" s="158"/>
      <c r="Q110" s="158"/>
      <c r="R110" s="159"/>
      <c r="S110" s="155" t="s">
        <v>129</v>
      </c>
      <c r="T110" s="134" t="s">
        <v>119</v>
      </c>
      <c r="U110" s="134" t="s">
        <v>234</v>
      </c>
      <c r="V110" s="134" t="s">
        <v>235</v>
      </c>
      <c r="W110" s="18" t="s">
        <v>93</v>
      </c>
      <c r="X110" s="19"/>
      <c r="Y110" s="20"/>
      <c r="Z110" s="19"/>
      <c r="AA110" s="19"/>
      <c r="AB110" s="19"/>
      <c r="AC110" s="19"/>
      <c r="AD110" s="19"/>
      <c r="AE110" s="19"/>
      <c r="AF110" s="19"/>
      <c r="AG110" s="19"/>
      <c r="AH110" s="19"/>
      <c r="AI110" s="19"/>
      <c r="AJ110" s="135"/>
      <c r="AK110" s="135"/>
      <c r="AL110" s="235"/>
      <c r="AM110" s="235"/>
      <c r="AN110" s="218"/>
      <c r="AO110" s="218"/>
      <c r="AP110" s="19"/>
      <c r="AQ110" s="235"/>
      <c r="AR110" s="235"/>
      <c r="AS110" s="238"/>
      <c r="AT110" s="238"/>
      <c r="AU110" s="238"/>
      <c r="AV110" s="216"/>
      <c r="AW110" s="2"/>
    </row>
    <row r="111" spans="1:49" ht="30.75" customHeight="1">
      <c r="A111" s="1"/>
      <c r="B111" s="121"/>
      <c r="C111" s="121"/>
      <c r="D111" s="121"/>
      <c r="E111" s="121"/>
      <c r="F111" s="121"/>
      <c r="G111" s="121"/>
      <c r="H111" s="121"/>
      <c r="I111" s="121"/>
      <c r="J111" s="121"/>
      <c r="K111" s="121"/>
      <c r="L111" s="166"/>
      <c r="M111" s="166"/>
      <c r="N111" s="146"/>
      <c r="O111" s="160"/>
      <c r="P111" s="160"/>
      <c r="Q111" s="160"/>
      <c r="R111" s="161"/>
      <c r="S111" s="177"/>
      <c r="T111" s="174"/>
      <c r="U111" s="174"/>
      <c r="V111" s="174"/>
      <c r="W111" s="21" t="s">
        <v>94</v>
      </c>
      <c r="X111" s="19"/>
      <c r="Y111" s="20"/>
      <c r="Z111" s="19"/>
      <c r="AA111" s="19"/>
      <c r="AB111" s="19"/>
      <c r="AC111" s="19"/>
      <c r="AD111" s="19"/>
      <c r="AE111" s="19"/>
      <c r="AF111" s="19"/>
      <c r="AG111" s="19"/>
      <c r="AH111" s="19"/>
      <c r="AI111" s="19"/>
      <c r="AJ111" s="135"/>
      <c r="AK111" s="135"/>
      <c r="AL111" s="235"/>
      <c r="AM111" s="235"/>
      <c r="AN111" s="218"/>
      <c r="AO111" s="218"/>
      <c r="AP111" s="19"/>
      <c r="AQ111" s="235"/>
      <c r="AR111" s="235"/>
      <c r="AS111" s="238"/>
      <c r="AT111" s="238"/>
      <c r="AU111" s="238"/>
      <c r="AV111" s="216"/>
      <c r="AW111" s="2"/>
    </row>
    <row r="112" spans="1:49" ht="30.75" customHeight="1">
      <c r="A112" s="1"/>
      <c r="B112" s="121"/>
      <c r="C112" s="121"/>
      <c r="D112" s="121"/>
      <c r="E112" s="121"/>
      <c r="F112" s="121"/>
      <c r="G112" s="121"/>
      <c r="H112" s="121"/>
      <c r="I112" s="121"/>
      <c r="J112" s="121"/>
      <c r="K112" s="121"/>
      <c r="L112" s="146"/>
      <c r="M112" s="166" t="s">
        <v>231</v>
      </c>
      <c r="N112" s="146" t="s">
        <v>232</v>
      </c>
      <c r="O112" s="158" t="s">
        <v>236</v>
      </c>
      <c r="P112" s="158"/>
      <c r="Q112" s="158"/>
      <c r="R112" s="159"/>
      <c r="S112" s="155" t="s">
        <v>129</v>
      </c>
      <c r="T112" s="134" t="s">
        <v>119</v>
      </c>
      <c r="U112" s="134" t="s">
        <v>234</v>
      </c>
      <c r="V112" s="174"/>
      <c r="W112" s="18" t="s">
        <v>93</v>
      </c>
      <c r="X112" s="19"/>
      <c r="Y112" s="20"/>
      <c r="Z112" s="19"/>
      <c r="AA112" s="19"/>
      <c r="AB112" s="19"/>
      <c r="AC112" s="19"/>
      <c r="AD112" s="19"/>
      <c r="AE112" s="19"/>
      <c r="AF112" s="19"/>
      <c r="AG112" s="19"/>
      <c r="AH112" s="19"/>
      <c r="AI112" s="19"/>
      <c r="AJ112" s="135"/>
      <c r="AK112" s="135"/>
      <c r="AL112" s="235"/>
      <c r="AM112" s="235"/>
      <c r="AN112" s="218"/>
      <c r="AO112" s="218"/>
      <c r="AP112" s="19"/>
      <c r="AQ112" s="235"/>
      <c r="AR112" s="235"/>
      <c r="AS112" s="238"/>
      <c r="AT112" s="238"/>
      <c r="AU112" s="238"/>
      <c r="AV112" s="216"/>
      <c r="AW112" s="2"/>
    </row>
    <row r="113" spans="1:49" ht="30.75" customHeight="1">
      <c r="A113" s="1"/>
      <c r="B113" s="121"/>
      <c r="C113" s="121"/>
      <c r="D113" s="121"/>
      <c r="E113" s="121"/>
      <c r="F113" s="121"/>
      <c r="G113" s="121"/>
      <c r="H113" s="121"/>
      <c r="I113" s="121"/>
      <c r="J113" s="121"/>
      <c r="K113" s="121"/>
      <c r="L113" s="146"/>
      <c r="M113" s="166"/>
      <c r="N113" s="146"/>
      <c r="O113" s="160"/>
      <c r="P113" s="160"/>
      <c r="Q113" s="160"/>
      <c r="R113" s="161"/>
      <c r="S113" s="177"/>
      <c r="T113" s="174"/>
      <c r="U113" s="174"/>
      <c r="V113" s="171"/>
      <c r="W113" s="21" t="s">
        <v>94</v>
      </c>
      <c r="X113" s="19"/>
      <c r="Y113" s="19"/>
      <c r="Z113" s="19"/>
      <c r="AA113" s="19"/>
      <c r="AB113" s="19"/>
      <c r="AC113" s="19"/>
      <c r="AD113" s="19"/>
      <c r="AE113" s="19"/>
      <c r="AF113" s="19"/>
      <c r="AG113" s="19"/>
      <c r="AH113" s="19"/>
      <c r="AI113" s="19"/>
      <c r="AJ113" s="135"/>
      <c r="AK113" s="135"/>
      <c r="AL113" s="235"/>
      <c r="AM113" s="235"/>
      <c r="AN113" s="218"/>
      <c r="AO113" s="218"/>
      <c r="AP113" s="19"/>
      <c r="AQ113" s="235"/>
      <c r="AR113" s="235"/>
      <c r="AS113" s="238"/>
      <c r="AT113" s="238"/>
      <c r="AU113" s="238"/>
      <c r="AV113" s="216"/>
      <c r="AW113" s="2"/>
    </row>
    <row r="114" spans="1:49" ht="30.75" customHeight="1">
      <c r="A114" s="1"/>
      <c r="B114" s="121" t="s">
        <v>237</v>
      </c>
      <c r="C114" s="122"/>
      <c r="D114" s="122"/>
      <c r="E114" s="122"/>
      <c r="F114" s="122"/>
      <c r="G114" s="122"/>
      <c r="H114" s="122"/>
      <c r="I114" s="122"/>
      <c r="J114" s="122"/>
      <c r="K114" s="123"/>
      <c r="L114" s="130" t="s">
        <v>238</v>
      </c>
      <c r="M114" s="131" t="s">
        <v>239</v>
      </c>
      <c r="N114" s="133" t="s">
        <v>240</v>
      </c>
      <c r="O114" s="136" t="s">
        <v>241</v>
      </c>
      <c r="P114" s="137"/>
      <c r="Q114" s="137"/>
      <c r="R114" s="138"/>
      <c r="S114" s="290" t="s">
        <v>242</v>
      </c>
      <c r="T114" s="134" t="s">
        <v>109</v>
      </c>
      <c r="U114" s="134" t="s">
        <v>243</v>
      </c>
      <c r="V114" s="134" t="s">
        <v>92</v>
      </c>
      <c r="W114" s="18" t="s">
        <v>93</v>
      </c>
      <c r="X114" s="19"/>
      <c r="Y114" s="20"/>
      <c r="Z114" s="20"/>
      <c r="AA114" s="19"/>
      <c r="AB114" s="19"/>
      <c r="AC114" s="19"/>
      <c r="AD114" s="19"/>
      <c r="AE114" s="19"/>
      <c r="AF114" s="19"/>
      <c r="AG114" s="19"/>
      <c r="AH114" s="19"/>
      <c r="AI114" s="19"/>
      <c r="AJ114" s="135"/>
      <c r="AK114" s="135"/>
      <c r="AL114" s="235">
        <f t="shared" ref="AL114" si="78">IFERROR(AJ115/AJ114,0)</f>
        <v>0</v>
      </c>
      <c r="AM114" s="235"/>
      <c r="AN114" s="218">
        <v>0</v>
      </c>
      <c r="AO114" s="219"/>
      <c r="AP114" s="19"/>
      <c r="AQ114" s="235">
        <f t="shared" ref="AQ114" si="79">IFERROR(AP115/AP114,0)</f>
        <v>0</v>
      </c>
      <c r="AR114" s="235"/>
      <c r="AS114" s="238"/>
      <c r="AT114" s="238"/>
      <c r="AU114" s="238"/>
      <c r="AV114" s="216"/>
      <c r="AW114" s="2"/>
    </row>
    <row r="115" spans="1:49" ht="30.75" customHeight="1">
      <c r="A115" s="1"/>
      <c r="B115" s="124"/>
      <c r="C115" s="125"/>
      <c r="D115" s="125"/>
      <c r="E115" s="125"/>
      <c r="F115" s="125"/>
      <c r="G115" s="125"/>
      <c r="H115" s="125"/>
      <c r="I115" s="125"/>
      <c r="J115" s="125"/>
      <c r="K115" s="126"/>
      <c r="L115" s="130"/>
      <c r="M115" s="132"/>
      <c r="N115" s="133"/>
      <c r="O115" s="167"/>
      <c r="P115" s="168"/>
      <c r="Q115" s="168"/>
      <c r="R115" s="169"/>
      <c r="S115" s="180"/>
      <c r="T115" s="171"/>
      <c r="U115" s="171"/>
      <c r="V115" s="134"/>
      <c r="W115" s="21" t="s">
        <v>94</v>
      </c>
      <c r="X115" s="19"/>
      <c r="Y115" s="19"/>
      <c r="Z115" s="19"/>
      <c r="AA115" s="19"/>
      <c r="AB115" s="19"/>
      <c r="AC115" s="19"/>
      <c r="AD115" s="19"/>
      <c r="AE115" s="19"/>
      <c r="AF115" s="19"/>
      <c r="AG115" s="19"/>
      <c r="AH115" s="19"/>
      <c r="AI115" s="19"/>
      <c r="AJ115" s="135"/>
      <c r="AK115" s="135"/>
      <c r="AL115" s="235"/>
      <c r="AM115" s="235"/>
      <c r="AN115" s="220"/>
      <c r="AO115" s="221"/>
      <c r="AP115" s="19"/>
      <c r="AQ115" s="235"/>
      <c r="AR115" s="235"/>
      <c r="AS115" s="238"/>
      <c r="AT115" s="238"/>
      <c r="AU115" s="238"/>
      <c r="AV115" s="216"/>
      <c r="AW115" s="2"/>
    </row>
    <row r="116" spans="1:49" ht="30.75" customHeight="1">
      <c r="A116" s="1"/>
      <c r="B116" s="124"/>
      <c r="C116" s="125"/>
      <c r="D116" s="125"/>
      <c r="E116" s="125"/>
      <c r="F116" s="125"/>
      <c r="G116" s="125"/>
      <c r="H116" s="125"/>
      <c r="I116" s="125"/>
      <c r="J116" s="125"/>
      <c r="K116" s="126"/>
      <c r="L116" s="130"/>
      <c r="M116" s="130" t="s">
        <v>244</v>
      </c>
      <c r="N116" s="133"/>
      <c r="O116" s="136" t="s">
        <v>245</v>
      </c>
      <c r="P116" s="137"/>
      <c r="Q116" s="137"/>
      <c r="R116" s="138"/>
      <c r="S116" s="142" t="s">
        <v>242</v>
      </c>
      <c r="T116" s="174" t="s">
        <v>187</v>
      </c>
      <c r="U116" s="174" t="s">
        <v>246</v>
      </c>
      <c r="V116" s="134" t="s">
        <v>92</v>
      </c>
      <c r="W116" s="18" t="s">
        <v>93</v>
      </c>
      <c r="X116" s="19"/>
      <c r="Y116" s="20"/>
      <c r="Z116" s="20"/>
      <c r="AA116" s="19"/>
      <c r="AB116" s="20"/>
      <c r="AC116" s="19"/>
      <c r="AD116" s="19"/>
      <c r="AE116" s="20"/>
      <c r="AF116" s="19"/>
      <c r="AG116" s="19"/>
      <c r="AH116" s="20"/>
      <c r="AI116" s="19"/>
      <c r="AJ116" s="135"/>
      <c r="AK116" s="135"/>
      <c r="AL116" s="235">
        <f t="shared" ref="AL116" si="80">IFERROR(AJ117/AJ116,0)</f>
        <v>0</v>
      </c>
      <c r="AM116" s="235"/>
      <c r="AN116" s="220"/>
      <c r="AO116" s="221"/>
      <c r="AP116" s="19"/>
      <c r="AQ116" s="235">
        <f t="shared" ref="AQ116" si="81">IFERROR(AP117/AP116,0)</f>
        <v>0</v>
      </c>
      <c r="AR116" s="235"/>
      <c r="AS116" s="238"/>
      <c r="AT116" s="238"/>
      <c r="AU116" s="238"/>
      <c r="AV116" s="216"/>
      <c r="AW116" s="2"/>
    </row>
    <row r="117" spans="1:49" ht="30.75" customHeight="1">
      <c r="A117" s="1"/>
      <c r="B117" s="124"/>
      <c r="C117" s="125"/>
      <c r="D117" s="125"/>
      <c r="E117" s="125"/>
      <c r="F117" s="125"/>
      <c r="G117" s="125"/>
      <c r="H117" s="125"/>
      <c r="I117" s="125"/>
      <c r="J117" s="125"/>
      <c r="K117" s="126"/>
      <c r="L117" s="130"/>
      <c r="M117" s="132"/>
      <c r="N117" s="133"/>
      <c r="O117" s="167"/>
      <c r="P117" s="168"/>
      <c r="Q117" s="168"/>
      <c r="R117" s="169"/>
      <c r="S117" s="180"/>
      <c r="T117" s="171"/>
      <c r="U117" s="171"/>
      <c r="V117" s="134"/>
      <c r="W117" s="21" t="s">
        <v>94</v>
      </c>
      <c r="X117" s="19"/>
      <c r="Y117" s="19"/>
      <c r="Z117" s="19"/>
      <c r="AA117" s="19"/>
      <c r="AB117" s="19"/>
      <c r="AC117" s="19"/>
      <c r="AD117" s="19"/>
      <c r="AE117" s="19"/>
      <c r="AF117" s="19"/>
      <c r="AG117" s="19"/>
      <c r="AH117" s="19"/>
      <c r="AI117" s="19"/>
      <c r="AJ117" s="135"/>
      <c r="AK117" s="135"/>
      <c r="AL117" s="235"/>
      <c r="AM117" s="235"/>
      <c r="AN117" s="220"/>
      <c r="AO117" s="221"/>
      <c r="AP117" s="19"/>
      <c r="AQ117" s="235"/>
      <c r="AR117" s="235"/>
      <c r="AS117" s="238"/>
      <c r="AT117" s="238"/>
      <c r="AU117" s="238"/>
      <c r="AV117" s="216"/>
      <c r="AW117" s="2"/>
    </row>
    <row r="118" spans="1:49" ht="30.75" customHeight="1">
      <c r="A118" s="1"/>
      <c r="B118" s="124"/>
      <c r="C118" s="125"/>
      <c r="D118" s="125"/>
      <c r="E118" s="125"/>
      <c r="F118" s="125"/>
      <c r="G118" s="125"/>
      <c r="H118" s="125"/>
      <c r="I118" s="125"/>
      <c r="J118" s="125"/>
      <c r="K118" s="126"/>
      <c r="L118" s="130"/>
      <c r="M118" s="130" t="s">
        <v>247</v>
      </c>
      <c r="N118" s="133"/>
      <c r="O118" s="136" t="s">
        <v>248</v>
      </c>
      <c r="P118" s="137"/>
      <c r="Q118" s="137"/>
      <c r="R118" s="138"/>
      <c r="S118" s="142" t="s">
        <v>249</v>
      </c>
      <c r="T118" s="174" t="s">
        <v>109</v>
      </c>
      <c r="U118" s="174" t="s">
        <v>246</v>
      </c>
      <c r="V118" s="134" t="s">
        <v>92</v>
      </c>
      <c r="W118" s="18" t="s">
        <v>93</v>
      </c>
      <c r="X118" s="19"/>
      <c r="Y118" s="19"/>
      <c r="Z118" s="19"/>
      <c r="AA118" s="19"/>
      <c r="AB118" s="20"/>
      <c r="AC118" s="19"/>
      <c r="AD118" s="19"/>
      <c r="AE118" s="19"/>
      <c r="AF118" s="19"/>
      <c r="AG118" s="19"/>
      <c r="AH118" s="20"/>
      <c r="AI118" s="19"/>
      <c r="AJ118" s="135"/>
      <c r="AK118" s="135"/>
      <c r="AL118" s="235">
        <f t="shared" ref="AL118" si="82">IFERROR(AJ119/AJ118,0)</f>
        <v>0</v>
      </c>
      <c r="AM118" s="235"/>
      <c r="AN118" s="220"/>
      <c r="AO118" s="221"/>
      <c r="AP118" s="19"/>
      <c r="AQ118" s="235">
        <f t="shared" ref="AQ118" si="83">IFERROR(AP119/AP118,0)</f>
        <v>0</v>
      </c>
      <c r="AR118" s="235"/>
      <c r="AS118" s="238"/>
      <c r="AT118" s="238"/>
      <c r="AU118" s="238"/>
      <c r="AV118" s="216"/>
      <c r="AW118" s="2"/>
    </row>
    <row r="119" spans="1:49" ht="30.75" customHeight="1">
      <c r="A119" s="1"/>
      <c r="B119" s="124"/>
      <c r="C119" s="125"/>
      <c r="D119" s="125"/>
      <c r="E119" s="125"/>
      <c r="F119" s="125"/>
      <c r="G119" s="125"/>
      <c r="H119" s="125"/>
      <c r="I119" s="125"/>
      <c r="J119" s="125"/>
      <c r="K119" s="126"/>
      <c r="L119" s="130"/>
      <c r="M119" s="132"/>
      <c r="N119" s="133"/>
      <c r="O119" s="167"/>
      <c r="P119" s="168"/>
      <c r="Q119" s="168"/>
      <c r="R119" s="169"/>
      <c r="S119" s="180"/>
      <c r="T119" s="171"/>
      <c r="U119" s="171"/>
      <c r="V119" s="134"/>
      <c r="W119" s="21" t="s">
        <v>94</v>
      </c>
      <c r="X119" s="19"/>
      <c r="Y119" s="19"/>
      <c r="Z119" s="19"/>
      <c r="AA119" s="19"/>
      <c r="AB119" s="19"/>
      <c r="AC119" s="19"/>
      <c r="AD119" s="19"/>
      <c r="AE119" s="19"/>
      <c r="AF119" s="19"/>
      <c r="AG119" s="19"/>
      <c r="AH119" s="19"/>
      <c r="AI119" s="19"/>
      <c r="AJ119" s="135"/>
      <c r="AK119" s="135"/>
      <c r="AL119" s="235"/>
      <c r="AM119" s="235"/>
      <c r="AN119" s="220"/>
      <c r="AO119" s="221"/>
      <c r="AP119" s="19"/>
      <c r="AQ119" s="235"/>
      <c r="AR119" s="235"/>
      <c r="AS119" s="238"/>
      <c r="AT119" s="238"/>
      <c r="AU119" s="238"/>
      <c r="AV119" s="216"/>
      <c r="AW119" s="2"/>
    </row>
    <row r="120" spans="1:49" ht="30.75" customHeight="1">
      <c r="A120" s="1"/>
      <c r="B120" s="124"/>
      <c r="C120" s="125"/>
      <c r="D120" s="125"/>
      <c r="E120" s="125"/>
      <c r="F120" s="125"/>
      <c r="G120" s="125"/>
      <c r="H120" s="125"/>
      <c r="I120" s="125"/>
      <c r="J120" s="125"/>
      <c r="K120" s="126"/>
      <c r="L120" s="130"/>
      <c r="M120" s="130" t="s">
        <v>250</v>
      </c>
      <c r="N120" s="133"/>
      <c r="O120" s="136" t="s">
        <v>251</v>
      </c>
      <c r="P120" s="137"/>
      <c r="Q120" s="137"/>
      <c r="R120" s="138"/>
      <c r="S120" s="142" t="s">
        <v>242</v>
      </c>
      <c r="T120" s="174" t="s">
        <v>109</v>
      </c>
      <c r="U120" s="174" t="s">
        <v>243</v>
      </c>
      <c r="V120" s="134" t="s">
        <v>92</v>
      </c>
      <c r="W120" s="18" t="s">
        <v>93</v>
      </c>
      <c r="X120" s="19"/>
      <c r="Y120" s="20"/>
      <c r="Z120" s="20"/>
      <c r="AA120" s="19"/>
      <c r="AB120" s="19"/>
      <c r="AC120" s="19"/>
      <c r="AD120" s="19"/>
      <c r="AE120" s="20"/>
      <c r="AF120" s="19"/>
      <c r="AG120" s="19"/>
      <c r="AH120" s="19"/>
      <c r="AI120" s="19"/>
      <c r="AJ120" s="135"/>
      <c r="AK120" s="135"/>
      <c r="AL120" s="235">
        <f t="shared" ref="AL120" si="84">IFERROR(AJ121/AJ120,0)</f>
        <v>0</v>
      </c>
      <c r="AM120" s="235"/>
      <c r="AN120" s="220"/>
      <c r="AO120" s="221"/>
      <c r="AP120" s="19"/>
      <c r="AQ120" s="235">
        <f t="shared" ref="AQ120" si="85">IFERROR(AP121/AP120,0)</f>
        <v>0</v>
      </c>
      <c r="AR120" s="235"/>
      <c r="AS120" s="238"/>
      <c r="AT120" s="238"/>
      <c r="AU120" s="238"/>
      <c r="AV120" s="216"/>
      <c r="AW120" s="2"/>
    </row>
    <row r="121" spans="1:49" ht="30.75" customHeight="1">
      <c r="A121" s="1"/>
      <c r="B121" s="124"/>
      <c r="C121" s="125"/>
      <c r="D121" s="125"/>
      <c r="E121" s="125"/>
      <c r="F121" s="125"/>
      <c r="G121" s="125"/>
      <c r="H121" s="125"/>
      <c r="I121" s="125"/>
      <c r="J121" s="125"/>
      <c r="K121" s="126"/>
      <c r="L121" s="130"/>
      <c r="M121" s="132"/>
      <c r="N121" s="133"/>
      <c r="O121" s="167"/>
      <c r="P121" s="168"/>
      <c r="Q121" s="168"/>
      <c r="R121" s="169"/>
      <c r="S121" s="180"/>
      <c r="T121" s="171"/>
      <c r="U121" s="174"/>
      <c r="V121" s="134"/>
      <c r="W121" s="21" t="s">
        <v>94</v>
      </c>
      <c r="X121" s="19"/>
      <c r="Y121" s="19"/>
      <c r="Z121" s="19"/>
      <c r="AA121" s="19"/>
      <c r="AB121" s="19"/>
      <c r="AC121" s="19"/>
      <c r="AD121" s="19"/>
      <c r="AE121" s="19"/>
      <c r="AF121" s="19"/>
      <c r="AG121" s="19"/>
      <c r="AH121" s="19"/>
      <c r="AI121" s="19"/>
      <c r="AJ121" s="135"/>
      <c r="AK121" s="135"/>
      <c r="AL121" s="235"/>
      <c r="AM121" s="235"/>
      <c r="AN121" s="220"/>
      <c r="AO121" s="221"/>
      <c r="AP121" s="19"/>
      <c r="AQ121" s="235"/>
      <c r="AR121" s="235"/>
      <c r="AS121" s="238"/>
      <c r="AT121" s="238"/>
      <c r="AU121" s="238"/>
      <c r="AV121" s="216"/>
      <c r="AW121" s="2"/>
    </row>
    <row r="122" spans="1:49" ht="30.75" customHeight="1">
      <c r="A122" s="1"/>
      <c r="B122" s="124"/>
      <c r="C122" s="125"/>
      <c r="D122" s="125"/>
      <c r="E122" s="125"/>
      <c r="F122" s="125"/>
      <c r="G122" s="125"/>
      <c r="H122" s="125"/>
      <c r="I122" s="125"/>
      <c r="J122" s="125"/>
      <c r="K122" s="126"/>
      <c r="L122" s="130"/>
      <c r="M122" s="130" t="s">
        <v>252</v>
      </c>
      <c r="N122" s="133"/>
      <c r="O122" s="136" t="s">
        <v>253</v>
      </c>
      <c r="P122" s="137"/>
      <c r="Q122" s="137"/>
      <c r="R122" s="138"/>
      <c r="S122" s="142" t="s">
        <v>249</v>
      </c>
      <c r="T122" s="143" t="s">
        <v>109</v>
      </c>
      <c r="U122" s="144" t="s">
        <v>254</v>
      </c>
      <c r="V122" s="134" t="s">
        <v>92</v>
      </c>
      <c r="W122" s="33" t="s">
        <v>93</v>
      </c>
      <c r="X122" s="19"/>
      <c r="Y122" s="19"/>
      <c r="Z122" s="19"/>
      <c r="AA122" s="19"/>
      <c r="AB122" s="20"/>
      <c r="AC122" s="19"/>
      <c r="AD122" s="19"/>
      <c r="AE122" s="19"/>
      <c r="AF122" s="19"/>
      <c r="AG122" s="19"/>
      <c r="AH122" s="20"/>
      <c r="AI122" s="19"/>
      <c r="AJ122" s="135"/>
      <c r="AK122" s="135"/>
      <c r="AL122" s="235">
        <f t="shared" ref="AL122" si="86">IFERROR(AJ123/AJ122,0)</f>
        <v>0</v>
      </c>
      <c r="AM122" s="235"/>
      <c r="AN122" s="220"/>
      <c r="AO122" s="221"/>
      <c r="AP122" s="19"/>
      <c r="AQ122" s="235">
        <f t="shared" ref="AQ122" si="87">IFERROR(AP123/AP122,0)</f>
        <v>0</v>
      </c>
      <c r="AR122" s="235"/>
      <c r="AS122" s="238"/>
      <c r="AT122" s="238"/>
      <c r="AU122" s="238"/>
      <c r="AV122" s="216"/>
      <c r="AW122" s="2"/>
    </row>
    <row r="123" spans="1:49" ht="30.75" customHeight="1">
      <c r="A123" s="1"/>
      <c r="B123" s="124"/>
      <c r="C123" s="125"/>
      <c r="D123" s="125"/>
      <c r="E123" s="125"/>
      <c r="F123" s="125"/>
      <c r="G123" s="125"/>
      <c r="H123" s="125"/>
      <c r="I123" s="125"/>
      <c r="J123" s="125"/>
      <c r="K123" s="126"/>
      <c r="L123" s="130"/>
      <c r="M123" s="130"/>
      <c r="N123" s="133"/>
      <c r="O123" s="139"/>
      <c r="P123" s="140"/>
      <c r="Q123" s="140"/>
      <c r="R123" s="141"/>
      <c r="S123" s="142"/>
      <c r="T123" s="143"/>
      <c r="U123" s="144"/>
      <c r="V123" s="134"/>
      <c r="W123" s="34" t="s">
        <v>94</v>
      </c>
      <c r="X123" s="19"/>
      <c r="Y123" s="19"/>
      <c r="Z123" s="19"/>
      <c r="AA123" s="19"/>
      <c r="AB123" s="19"/>
      <c r="AC123" s="19"/>
      <c r="AD123" s="19"/>
      <c r="AE123" s="19"/>
      <c r="AF123" s="19"/>
      <c r="AG123" s="19"/>
      <c r="AH123" s="19"/>
      <c r="AI123" s="19"/>
      <c r="AJ123" s="135"/>
      <c r="AK123" s="135"/>
      <c r="AL123" s="235"/>
      <c r="AM123" s="235"/>
      <c r="AN123" s="220"/>
      <c r="AO123" s="221"/>
      <c r="AP123" s="19"/>
      <c r="AQ123" s="235"/>
      <c r="AR123" s="235"/>
      <c r="AS123" s="238"/>
      <c r="AT123" s="238"/>
      <c r="AU123" s="238"/>
      <c r="AV123" s="216"/>
      <c r="AW123" s="2"/>
    </row>
    <row r="124" spans="1:49" ht="30.75" customHeight="1">
      <c r="A124" s="1"/>
      <c r="B124" s="124"/>
      <c r="C124" s="125"/>
      <c r="D124" s="125"/>
      <c r="E124" s="125"/>
      <c r="F124" s="125"/>
      <c r="G124" s="125"/>
      <c r="H124" s="125"/>
      <c r="I124" s="125"/>
      <c r="J124" s="125"/>
      <c r="K124" s="125"/>
      <c r="L124" s="176" t="s">
        <v>255</v>
      </c>
      <c r="M124" s="314" t="s">
        <v>256</v>
      </c>
      <c r="N124" s="312" t="s">
        <v>257</v>
      </c>
      <c r="O124" s="137" t="s">
        <v>258</v>
      </c>
      <c r="P124" s="137"/>
      <c r="Q124" s="137"/>
      <c r="R124" s="137"/>
      <c r="S124" s="315" t="s">
        <v>259</v>
      </c>
      <c r="T124" s="175" t="s">
        <v>187</v>
      </c>
      <c r="U124" s="316" t="s">
        <v>260</v>
      </c>
      <c r="V124" s="134" t="s">
        <v>92</v>
      </c>
      <c r="W124" s="18" t="s">
        <v>93</v>
      </c>
      <c r="X124" s="19"/>
      <c r="Y124" s="20"/>
      <c r="Z124" s="19"/>
      <c r="AA124" s="19"/>
      <c r="AB124" s="20"/>
      <c r="AC124" s="19"/>
      <c r="AD124" s="19"/>
      <c r="AE124" s="20"/>
      <c r="AF124" s="19"/>
      <c r="AG124" s="19"/>
      <c r="AH124" s="20"/>
      <c r="AI124" s="19"/>
      <c r="AJ124" s="135"/>
      <c r="AK124" s="135"/>
      <c r="AL124" s="235">
        <f>IFERROR(AJ125/AJ124,0)</f>
        <v>0</v>
      </c>
      <c r="AM124" s="235"/>
      <c r="AN124" s="220"/>
      <c r="AO124" s="221"/>
      <c r="AP124" s="19"/>
      <c r="AQ124" s="235">
        <f>IFERROR(AP125/AP124,0)</f>
        <v>0</v>
      </c>
      <c r="AR124" s="235"/>
      <c r="AS124" s="238"/>
      <c r="AT124" s="238"/>
      <c r="AU124" s="238"/>
      <c r="AV124" s="216"/>
      <c r="AW124" s="2"/>
    </row>
    <row r="125" spans="1:49" ht="30.75" customHeight="1">
      <c r="A125" s="1"/>
      <c r="B125" s="124"/>
      <c r="C125" s="125"/>
      <c r="D125" s="125"/>
      <c r="E125" s="125"/>
      <c r="F125" s="125"/>
      <c r="G125" s="125"/>
      <c r="H125" s="125"/>
      <c r="I125" s="125"/>
      <c r="J125" s="125"/>
      <c r="K125" s="125"/>
      <c r="L125" s="176"/>
      <c r="M125" s="314"/>
      <c r="N125" s="312"/>
      <c r="O125" s="168"/>
      <c r="P125" s="168"/>
      <c r="Q125" s="168"/>
      <c r="R125" s="168"/>
      <c r="S125" s="315"/>
      <c r="T125" s="175"/>
      <c r="U125" s="317"/>
      <c r="V125" s="134"/>
      <c r="W125" s="21" t="s">
        <v>94</v>
      </c>
      <c r="X125" s="19"/>
      <c r="Y125" s="19"/>
      <c r="Z125" s="19"/>
      <c r="AA125" s="19"/>
      <c r="AB125" s="19"/>
      <c r="AC125" s="19"/>
      <c r="AD125" s="19"/>
      <c r="AE125" s="19"/>
      <c r="AF125" s="19"/>
      <c r="AG125" s="19"/>
      <c r="AH125" s="19"/>
      <c r="AI125" s="19"/>
      <c r="AJ125" s="135"/>
      <c r="AK125" s="135"/>
      <c r="AL125" s="235"/>
      <c r="AM125" s="235"/>
      <c r="AN125" s="220"/>
      <c r="AO125" s="221"/>
      <c r="AP125" s="19"/>
      <c r="AQ125" s="235"/>
      <c r="AR125" s="235"/>
      <c r="AS125" s="238"/>
      <c r="AT125" s="238"/>
      <c r="AU125" s="238"/>
      <c r="AV125" s="216"/>
      <c r="AW125" s="2"/>
    </row>
    <row r="126" spans="1:49" ht="30.75" customHeight="1">
      <c r="A126" s="1"/>
      <c r="B126" s="124"/>
      <c r="C126" s="125"/>
      <c r="D126" s="125"/>
      <c r="E126" s="125"/>
      <c r="F126" s="125"/>
      <c r="G126" s="125"/>
      <c r="H126" s="125"/>
      <c r="I126" s="125"/>
      <c r="J126" s="125"/>
      <c r="K126" s="125"/>
      <c r="L126" s="176"/>
      <c r="M126" s="318" t="s">
        <v>261</v>
      </c>
      <c r="N126" s="312"/>
      <c r="O126" s="137" t="s">
        <v>262</v>
      </c>
      <c r="P126" s="137"/>
      <c r="Q126" s="137"/>
      <c r="R126" s="138"/>
      <c r="S126" s="142" t="s">
        <v>263</v>
      </c>
      <c r="T126" s="174" t="s">
        <v>109</v>
      </c>
      <c r="U126" s="174" t="s">
        <v>260</v>
      </c>
      <c r="V126" s="134" t="s">
        <v>92</v>
      </c>
      <c r="W126" s="18" t="s">
        <v>93</v>
      </c>
      <c r="X126" s="19"/>
      <c r="Y126" s="19"/>
      <c r="Z126" s="19"/>
      <c r="AA126" s="19"/>
      <c r="AB126" s="20"/>
      <c r="AC126" s="19"/>
      <c r="AD126" s="19"/>
      <c r="AE126" s="19"/>
      <c r="AF126" s="19"/>
      <c r="AG126" s="19"/>
      <c r="AH126" s="20"/>
      <c r="AI126" s="19"/>
      <c r="AJ126" s="135"/>
      <c r="AK126" s="135"/>
      <c r="AL126" s="235">
        <f>IFERROR(AJ127/AJ126,0)</f>
        <v>0</v>
      </c>
      <c r="AM126" s="235"/>
      <c r="AN126" s="220"/>
      <c r="AO126" s="221"/>
      <c r="AP126" s="19"/>
      <c r="AQ126" s="235">
        <f>IFERROR(AP127/AP126,0)</f>
        <v>0</v>
      </c>
      <c r="AR126" s="235"/>
      <c r="AS126" s="238"/>
      <c r="AT126" s="238"/>
      <c r="AU126" s="238"/>
      <c r="AV126" s="216"/>
      <c r="AW126" s="2"/>
    </row>
    <row r="127" spans="1:49" ht="30.75" customHeight="1">
      <c r="A127" s="1"/>
      <c r="B127" s="124"/>
      <c r="C127" s="125"/>
      <c r="D127" s="125"/>
      <c r="E127" s="125"/>
      <c r="F127" s="125"/>
      <c r="G127" s="125"/>
      <c r="H127" s="125"/>
      <c r="I127" s="125"/>
      <c r="J127" s="125"/>
      <c r="K127" s="125"/>
      <c r="L127" s="131"/>
      <c r="M127" s="318"/>
      <c r="N127" s="313"/>
      <c r="O127" s="168"/>
      <c r="P127" s="168"/>
      <c r="Q127" s="168"/>
      <c r="R127" s="169"/>
      <c r="S127" s="142"/>
      <c r="T127" s="174"/>
      <c r="U127" s="174"/>
      <c r="V127" s="134"/>
      <c r="W127" s="21" t="s">
        <v>94</v>
      </c>
      <c r="X127" s="19"/>
      <c r="Y127" s="19"/>
      <c r="Z127" s="19"/>
      <c r="AA127" s="19"/>
      <c r="AB127" s="19"/>
      <c r="AC127" s="19"/>
      <c r="AD127" s="19"/>
      <c r="AE127" s="19"/>
      <c r="AF127" s="19"/>
      <c r="AG127" s="19"/>
      <c r="AH127" s="19"/>
      <c r="AI127" s="19"/>
      <c r="AJ127" s="135"/>
      <c r="AK127" s="135"/>
      <c r="AL127" s="235"/>
      <c r="AM127" s="235"/>
      <c r="AN127" s="220"/>
      <c r="AO127" s="221"/>
      <c r="AP127" s="19"/>
      <c r="AQ127" s="235"/>
      <c r="AR127" s="235"/>
      <c r="AS127" s="238"/>
      <c r="AT127" s="238"/>
      <c r="AU127" s="238"/>
      <c r="AV127" s="216"/>
      <c r="AW127" s="2"/>
    </row>
    <row r="128" spans="1:49" ht="30.75" customHeight="1">
      <c r="A128" s="1"/>
      <c r="B128" s="124"/>
      <c r="C128" s="125"/>
      <c r="D128" s="125"/>
      <c r="E128" s="125"/>
      <c r="F128" s="125"/>
      <c r="G128" s="125"/>
      <c r="H128" s="125"/>
      <c r="I128" s="125"/>
      <c r="J128" s="125"/>
      <c r="K128" s="125"/>
      <c r="L128" s="176" t="s">
        <v>139</v>
      </c>
      <c r="M128" s="176" t="s">
        <v>264</v>
      </c>
      <c r="N128" s="176" t="s">
        <v>265</v>
      </c>
      <c r="O128" s="140" t="s">
        <v>266</v>
      </c>
      <c r="P128" s="140"/>
      <c r="Q128" s="140"/>
      <c r="R128" s="140"/>
      <c r="S128" s="241" t="s">
        <v>267</v>
      </c>
      <c r="T128" s="175" t="s">
        <v>90</v>
      </c>
      <c r="U128" s="144" t="s">
        <v>268</v>
      </c>
      <c r="V128" s="134" t="s">
        <v>92</v>
      </c>
      <c r="W128" s="33" t="s">
        <v>93</v>
      </c>
      <c r="X128" s="19"/>
      <c r="Y128" s="19"/>
      <c r="Z128" s="19"/>
      <c r="AA128" s="19"/>
      <c r="AB128" s="19"/>
      <c r="AC128" s="19"/>
      <c r="AD128" s="19"/>
      <c r="AE128" s="19"/>
      <c r="AF128" s="19"/>
      <c r="AG128" s="19"/>
      <c r="AH128" s="19"/>
      <c r="AI128" s="19"/>
      <c r="AJ128" s="135"/>
      <c r="AK128" s="135"/>
      <c r="AL128" s="235">
        <f t="shared" ref="AL128" si="88">IFERROR(AJ129/AJ128,0)</f>
        <v>0</v>
      </c>
      <c r="AM128" s="235"/>
      <c r="AN128" s="220"/>
      <c r="AO128" s="221"/>
      <c r="AP128" s="19"/>
      <c r="AQ128" s="235">
        <f t="shared" ref="AQ128" si="89">IFERROR(AP129/AP128,0)</f>
        <v>0</v>
      </c>
      <c r="AR128" s="235"/>
      <c r="AS128" s="238"/>
      <c r="AT128" s="238"/>
      <c r="AU128" s="238"/>
      <c r="AV128" s="216"/>
      <c r="AW128" s="2"/>
    </row>
    <row r="129" spans="1:49" ht="30.75" customHeight="1">
      <c r="A129" s="1"/>
      <c r="B129" s="124"/>
      <c r="C129" s="125"/>
      <c r="D129" s="125"/>
      <c r="E129" s="125"/>
      <c r="F129" s="125"/>
      <c r="G129" s="125"/>
      <c r="H129" s="125"/>
      <c r="I129" s="125"/>
      <c r="J129" s="125"/>
      <c r="K129" s="125"/>
      <c r="L129" s="176"/>
      <c r="M129" s="176"/>
      <c r="N129" s="176"/>
      <c r="O129" s="168"/>
      <c r="P129" s="168"/>
      <c r="Q129" s="168"/>
      <c r="R129" s="168"/>
      <c r="S129" s="241"/>
      <c r="T129" s="175"/>
      <c r="U129" s="144"/>
      <c r="V129" s="134"/>
      <c r="W129" s="34" t="s">
        <v>94</v>
      </c>
      <c r="X129" s="19"/>
      <c r="Y129" s="19"/>
      <c r="Z129" s="19"/>
      <c r="AA129" s="19"/>
      <c r="AB129" s="19"/>
      <c r="AC129" s="19"/>
      <c r="AD129" s="19"/>
      <c r="AE129" s="19"/>
      <c r="AF129" s="19"/>
      <c r="AG129" s="19"/>
      <c r="AH129" s="19"/>
      <c r="AI129" s="19"/>
      <c r="AJ129" s="135"/>
      <c r="AK129" s="135"/>
      <c r="AL129" s="235"/>
      <c r="AM129" s="235"/>
      <c r="AN129" s="220"/>
      <c r="AO129" s="221"/>
      <c r="AP129" s="19"/>
      <c r="AQ129" s="235"/>
      <c r="AR129" s="235"/>
      <c r="AS129" s="238"/>
      <c r="AT129" s="238"/>
      <c r="AU129" s="238"/>
      <c r="AV129" s="216"/>
      <c r="AW129" s="2"/>
    </row>
    <row r="130" spans="1:49" ht="30.75" customHeight="1">
      <c r="A130" s="1"/>
      <c r="B130" s="124"/>
      <c r="C130" s="125"/>
      <c r="D130" s="125"/>
      <c r="E130" s="125"/>
      <c r="F130" s="125"/>
      <c r="G130" s="125"/>
      <c r="H130" s="125"/>
      <c r="I130" s="125"/>
      <c r="J130" s="125"/>
      <c r="K130" s="125"/>
      <c r="L130" s="176"/>
      <c r="M130" s="176"/>
      <c r="N130" s="176"/>
      <c r="O130" s="137" t="s">
        <v>269</v>
      </c>
      <c r="P130" s="137"/>
      <c r="Q130" s="137"/>
      <c r="R130" s="137"/>
      <c r="S130" s="241" t="s">
        <v>270</v>
      </c>
      <c r="T130" s="175" t="s">
        <v>187</v>
      </c>
      <c r="U130" s="175" t="s">
        <v>271</v>
      </c>
      <c r="V130" s="134" t="s">
        <v>92</v>
      </c>
      <c r="W130" s="18" t="s">
        <v>93</v>
      </c>
      <c r="X130" s="19"/>
      <c r="Y130" s="19"/>
      <c r="Z130" s="19"/>
      <c r="AA130" s="19"/>
      <c r="AB130" s="19"/>
      <c r="AC130" s="19"/>
      <c r="AD130" s="19"/>
      <c r="AE130" s="19"/>
      <c r="AF130" s="19"/>
      <c r="AG130" s="19"/>
      <c r="AH130" s="19"/>
      <c r="AI130" s="19"/>
      <c r="AJ130" s="135"/>
      <c r="AK130" s="135"/>
      <c r="AL130" s="235">
        <f t="shared" ref="AL130" si="90">IFERROR(AJ131/AJ130,0)</f>
        <v>0</v>
      </c>
      <c r="AM130" s="235"/>
      <c r="AN130" s="220"/>
      <c r="AO130" s="221"/>
      <c r="AP130" s="19"/>
      <c r="AQ130" s="235">
        <f t="shared" ref="AQ130" si="91">IFERROR(AP131/AP130,0)</f>
        <v>0</v>
      </c>
      <c r="AR130" s="235"/>
      <c r="AS130" s="238"/>
      <c r="AT130" s="238"/>
      <c r="AU130" s="238"/>
      <c r="AV130" s="216"/>
      <c r="AW130" s="2"/>
    </row>
    <row r="131" spans="1:49" ht="30.75" customHeight="1">
      <c r="A131" s="1"/>
      <c r="B131" s="124"/>
      <c r="C131" s="125"/>
      <c r="D131" s="125"/>
      <c r="E131" s="125"/>
      <c r="F131" s="125"/>
      <c r="G131" s="125"/>
      <c r="H131" s="125"/>
      <c r="I131" s="125"/>
      <c r="J131" s="125"/>
      <c r="K131" s="125"/>
      <c r="L131" s="176"/>
      <c r="M131" s="176"/>
      <c r="N131" s="176"/>
      <c r="O131" s="168"/>
      <c r="P131" s="168"/>
      <c r="Q131" s="168"/>
      <c r="R131" s="168"/>
      <c r="S131" s="241"/>
      <c r="T131" s="175"/>
      <c r="U131" s="175"/>
      <c r="V131" s="134"/>
      <c r="W131" s="21" t="s">
        <v>94</v>
      </c>
      <c r="X131" s="19"/>
      <c r="Y131" s="19"/>
      <c r="Z131" s="19"/>
      <c r="AA131" s="19"/>
      <c r="AB131" s="19"/>
      <c r="AC131" s="19"/>
      <c r="AD131" s="19"/>
      <c r="AE131" s="19"/>
      <c r="AF131" s="19"/>
      <c r="AG131" s="19"/>
      <c r="AH131" s="19"/>
      <c r="AI131" s="19"/>
      <c r="AJ131" s="135"/>
      <c r="AK131" s="135"/>
      <c r="AL131" s="235"/>
      <c r="AM131" s="235"/>
      <c r="AN131" s="220"/>
      <c r="AO131" s="221"/>
      <c r="AP131" s="19"/>
      <c r="AQ131" s="235"/>
      <c r="AR131" s="235"/>
      <c r="AS131" s="238"/>
      <c r="AT131" s="238"/>
      <c r="AU131" s="238"/>
      <c r="AV131" s="216"/>
      <c r="AW131" s="2"/>
    </row>
    <row r="132" spans="1:49" ht="30.75" customHeight="1">
      <c r="A132" s="1"/>
      <c r="B132" s="124"/>
      <c r="C132" s="125"/>
      <c r="D132" s="125"/>
      <c r="E132" s="125"/>
      <c r="F132" s="125"/>
      <c r="G132" s="125"/>
      <c r="H132" s="125"/>
      <c r="I132" s="125"/>
      <c r="J132" s="125"/>
      <c r="K132" s="125"/>
      <c r="L132" s="176"/>
      <c r="M132" s="176"/>
      <c r="N132" s="176"/>
      <c r="O132" s="137" t="s">
        <v>272</v>
      </c>
      <c r="P132" s="137"/>
      <c r="Q132" s="137"/>
      <c r="R132" s="137"/>
      <c r="S132" s="241" t="s">
        <v>273</v>
      </c>
      <c r="T132" s="175" t="s">
        <v>187</v>
      </c>
      <c r="U132" s="175" t="s">
        <v>271</v>
      </c>
      <c r="V132" s="134" t="s">
        <v>92</v>
      </c>
      <c r="W132" s="18" t="s">
        <v>93</v>
      </c>
      <c r="X132" s="19"/>
      <c r="Y132" s="19"/>
      <c r="Z132" s="19"/>
      <c r="AA132" s="19"/>
      <c r="AB132" s="19"/>
      <c r="AC132" s="19"/>
      <c r="AD132" s="19"/>
      <c r="AE132" s="19"/>
      <c r="AF132" s="19"/>
      <c r="AG132" s="19"/>
      <c r="AH132" s="19"/>
      <c r="AI132" s="19"/>
      <c r="AJ132" s="135"/>
      <c r="AK132" s="135"/>
      <c r="AL132" s="235">
        <f t="shared" ref="AL132" si="92">IFERROR(AJ133/AJ132,0)</f>
        <v>0</v>
      </c>
      <c r="AM132" s="235"/>
      <c r="AN132" s="220"/>
      <c r="AO132" s="221"/>
      <c r="AP132" s="19"/>
      <c r="AQ132" s="235">
        <f t="shared" ref="AQ132" si="93">IFERROR(AP133/AP132,0)</f>
        <v>0</v>
      </c>
      <c r="AR132" s="235"/>
      <c r="AS132" s="238"/>
      <c r="AT132" s="238"/>
      <c r="AU132" s="238"/>
      <c r="AV132" s="216"/>
      <c r="AW132" s="2"/>
    </row>
    <row r="133" spans="1:49" ht="30.75" customHeight="1">
      <c r="A133" s="1"/>
      <c r="B133" s="124"/>
      <c r="C133" s="125"/>
      <c r="D133" s="125"/>
      <c r="E133" s="125"/>
      <c r="F133" s="125"/>
      <c r="G133" s="125"/>
      <c r="H133" s="125"/>
      <c r="I133" s="125"/>
      <c r="J133" s="125"/>
      <c r="K133" s="125"/>
      <c r="L133" s="176"/>
      <c r="M133" s="176"/>
      <c r="N133" s="176"/>
      <c r="O133" s="168"/>
      <c r="P133" s="168"/>
      <c r="Q133" s="168"/>
      <c r="R133" s="168"/>
      <c r="S133" s="241"/>
      <c r="T133" s="175"/>
      <c r="U133" s="175"/>
      <c r="V133" s="134"/>
      <c r="W133" s="21" t="s">
        <v>94</v>
      </c>
      <c r="X133" s="19"/>
      <c r="Y133" s="19"/>
      <c r="Z133" s="19"/>
      <c r="AA133" s="19"/>
      <c r="AB133" s="19"/>
      <c r="AC133" s="19"/>
      <c r="AD133" s="19"/>
      <c r="AE133" s="19"/>
      <c r="AF133" s="19"/>
      <c r="AG133" s="19"/>
      <c r="AH133" s="19"/>
      <c r="AI133" s="19"/>
      <c r="AJ133" s="135"/>
      <c r="AK133" s="135"/>
      <c r="AL133" s="235"/>
      <c r="AM133" s="235"/>
      <c r="AN133" s="220"/>
      <c r="AO133" s="221"/>
      <c r="AP133" s="19"/>
      <c r="AQ133" s="235"/>
      <c r="AR133" s="235"/>
      <c r="AS133" s="238"/>
      <c r="AT133" s="238"/>
      <c r="AU133" s="238"/>
      <c r="AV133" s="216"/>
      <c r="AW133" s="2"/>
    </row>
    <row r="134" spans="1:49" ht="30.75" customHeight="1">
      <c r="A134" s="1"/>
      <c r="B134" s="124"/>
      <c r="C134" s="125"/>
      <c r="D134" s="125"/>
      <c r="E134" s="125"/>
      <c r="F134" s="125"/>
      <c r="G134" s="125"/>
      <c r="H134" s="125"/>
      <c r="I134" s="125"/>
      <c r="J134" s="125"/>
      <c r="K134" s="125"/>
      <c r="L134" s="176"/>
      <c r="M134" s="176"/>
      <c r="N134" s="176"/>
      <c r="O134" s="137" t="s">
        <v>274</v>
      </c>
      <c r="P134" s="137"/>
      <c r="Q134" s="137"/>
      <c r="R134" s="137"/>
      <c r="S134" s="241" t="s">
        <v>275</v>
      </c>
      <c r="T134" s="175" t="s">
        <v>187</v>
      </c>
      <c r="U134" s="175" t="s">
        <v>271</v>
      </c>
      <c r="V134" s="134" t="s">
        <v>235</v>
      </c>
      <c r="W134" s="18" t="s">
        <v>93</v>
      </c>
      <c r="X134" s="19"/>
      <c r="Y134" s="19"/>
      <c r="Z134" s="19"/>
      <c r="AA134" s="19"/>
      <c r="AB134" s="19"/>
      <c r="AC134" s="19"/>
      <c r="AD134" s="19"/>
      <c r="AE134" s="19"/>
      <c r="AF134" s="19"/>
      <c r="AG134" s="19"/>
      <c r="AH134" s="19"/>
      <c r="AI134" s="19"/>
      <c r="AJ134" s="135"/>
      <c r="AK134" s="135"/>
      <c r="AL134" s="235">
        <f t="shared" ref="AL134" si="94">IFERROR(AJ135/AJ134,0)</f>
        <v>0</v>
      </c>
      <c r="AM134" s="235"/>
      <c r="AN134" s="220"/>
      <c r="AO134" s="221"/>
      <c r="AP134" s="19"/>
      <c r="AQ134" s="235">
        <f t="shared" ref="AQ134" si="95">IFERROR(AP135/AP134,0)</f>
        <v>0</v>
      </c>
      <c r="AR134" s="235"/>
      <c r="AS134" s="238"/>
      <c r="AT134" s="238"/>
      <c r="AU134" s="238"/>
      <c r="AV134" s="216"/>
      <c r="AW134" s="2"/>
    </row>
    <row r="135" spans="1:49" ht="30.75" customHeight="1">
      <c r="A135" s="1"/>
      <c r="B135" s="124"/>
      <c r="C135" s="125"/>
      <c r="D135" s="125"/>
      <c r="E135" s="125"/>
      <c r="F135" s="125"/>
      <c r="G135" s="125"/>
      <c r="H135" s="125"/>
      <c r="I135" s="125"/>
      <c r="J135" s="125"/>
      <c r="K135" s="125"/>
      <c r="L135" s="176"/>
      <c r="M135" s="176"/>
      <c r="N135" s="176"/>
      <c r="O135" s="168"/>
      <c r="P135" s="168"/>
      <c r="Q135" s="168"/>
      <c r="R135" s="168"/>
      <c r="S135" s="241"/>
      <c r="T135" s="175"/>
      <c r="U135" s="175"/>
      <c r="V135" s="134"/>
      <c r="W135" s="21" t="s">
        <v>94</v>
      </c>
      <c r="X135" s="19"/>
      <c r="Y135" s="19"/>
      <c r="Z135" s="19"/>
      <c r="AA135" s="19"/>
      <c r="AB135" s="19"/>
      <c r="AC135" s="19"/>
      <c r="AD135" s="19"/>
      <c r="AE135" s="19"/>
      <c r="AF135" s="19"/>
      <c r="AG135" s="19"/>
      <c r="AH135" s="19"/>
      <c r="AI135" s="19"/>
      <c r="AJ135" s="135"/>
      <c r="AK135" s="135"/>
      <c r="AL135" s="235"/>
      <c r="AM135" s="235"/>
      <c r="AN135" s="220"/>
      <c r="AO135" s="221"/>
      <c r="AP135" s="19"/>
      <c r="AQ135" s="235"/>
      <c r="AR135" s="235"/>
      <c r="AS135" s="238"/>
      <c r="AT135" s="238"/>
      <c r="AU135" s="238"/>
      <c r="AV135" s="216"/>
      <c r="AW135" s="2"/>
    </row>
    <row r="136" spans="1:49" ht="30.75" customHeight="1">
      <c r="A136" s="1"/>
      <c r="B136" s="124"/>
      <c r="C136" s="125"/>
      <c r="D136" s="125"/>
      <c r="E136" s="125"/>
      <c r="F136" s="125"/>
      <c r="G136" s="125"/>
      <c r="H136" s="125"/>
      <c r="I136" s="125"/>
      <c r="J136" s="125"/>
      <c r="K136" s="126"/>
      <c r="L136" s="300" t="s">
        <v>276</v>
      </c>
      <c r="M136" s="302" t="s">
        <v>277</v>
      </c>
      <c r="N136" s="133" t="s">
        <v>278</v>
      </c>
      <c r="O136" s="136" t="s">
        <v>279</v>
      </c>
      <c r="P136" s="137"/>
      <c r="Q136" s="137"/>
      <c r="R136" s="137"/>
      <c r="S136" s="241" t="s">
        <v>280</v>
      </c>
      <c r="T136" s="175" t="s">
        <v>187</v>
      </c>
      <c r="U136" s="175" t="s">
        <v>281</v>
      </c>
      <c r="V136" s="134" t="s">
        <v>92</v>
      </c>
      <c r="W136" s="18" t="s">
        <v>93</v>
      </c>
      <c r="X136" s="19"/>
      <c r="Y136" s="19"/>
      <c r="Z136" s="19"/>
      <c r="AA136" s="19"/>
      <c r="AB136" s="19"/>
      <c r="AC136" s="19"/>
      <c r="AD136" s="19"/>
      <c r="AE136" s="19"/>
      <c r="AF136" s="19"/>
      <c r="AG136" s="19"/>
      <c r="AH136" s="19"/>
      <c r="AI136" s="19"/>
      <c r="AJ136" s="135"/>
      <c r="AK136" s="135"/>
      <c r="AL136" s="235">
        <f t="shared" ref="AL136" si="96">IFERROR(AJ137/AJ136,0)</f>
        <v>0</v>
      </c>
      <c r="AM136" s="235"/>
      <c r="AN136" s="220"/>
      <c r="AO136" s="221"/>
      <c r="AP136" s="19"/>
      <c r="AQ136" s="235">
        <f t="shared" ref="AQ136" si="97">IFERROR(AP137/AP136,0)</f>
        <v>0</v>
      </c>
      <c r="AR136" s="235"/>
      <c r="AS136" s="238"/>
      <c r="AT136" s="238"/>
      <c r="AU136" s="238"/>
      <c r="AV136" s="216"/>
      <c r="AW136" s="2"/>
    </row>
    <row r="137" spans="1:49" ht="30.75" customHeight="1">
      <c r="A137" s="1"/>
      <c r="B137" s="124"/>
      <c r="C137" s="125"/>
      <c r="D137" s="125"/>
      <c r="E137" s="125"/>
      <c r="F137" s="125"/>
      <c r="G137" s="125"/>
      <c r="H137" s="125"/>
      <c r="I137" s="125"/>
      <c r="J137" s="125"/>
      <c r="K137" s="126"/>
      <c r="L137" s="300"/>
      <c r="M137" s="302"/>
      <c r="N137" s="133"/>
      <c r="O137" s="167"/>
      <c r="P137" s="168"/>
      <c r="Q137" s="168"/>
      <c r="R137" s="168"/>
      <c r="S137" s="241"/>
      <c r="T137" s="175"/>
      <c r="U137" s="175"/>
      <c r="V137" s="134"/>
      <c r="W137" s="21" t="s">
        <v>94</v>
      </c>
      <c r="X137" s="19"/>
      <c r="Y137" s="19"/>
      <c r="Z137" s="19"/>
      <c r="AA137" s="19"/>
      <c r="AB137" s="19"/>
      <c r="AC137" s="19"/>
      <c r="AD137" s="19"/>
      <c r="AE137" s="19"/>
      <c r="AF137" s="19"/>
      <c r="AG137" s="19"/>
      <c r="AH137" s="19"/>
      <c r="AI137" s="19"/>
      <c r="AJ137" s="135"/>
      <c r="AK137" s="135"/>
      <c r="AL137" s="235"/>
      <c r="AM137" s="235"/>
      <c r="AN137" s="220"/>
      <c r="AO137" s="221"/>
      <c r="AP137" s="19"/>
      <c r="AQ137" s="235"/>
      <c r="AR137" s="235"/>
      <c r="AS137" s="238"/>
      <c r="AT137" s="238"/>
      <c r="AU137" s="238"/>
      <c r="AV137" s="216"/>
      <c r="AW137" s="2"/>
    </row>
    <row r="138" spans="1:49" ht="30.75" customHeight="1">
      <c r="A138" s="1"/>
      <c r="B138" s="124"/>
      <c r="C138" s="125"/>
      <c r="D138" s="125"/>
      <c r="E138" s="125"/>
      <c r="F138" s="125"/>
      <c r="G138" s="125"/>
      <c r="H138" s="125"/>
      <c r="I138" s="125"/>
      <c r="J138" s="125"/>
      <c r="K138" s="126"/>
      <c r="L138" s="300"/>
      <c r="M138" s="302"/>
      <c r="N138" s="133"/>
      <c r="O138" s="136" t="s">
        <v>282</v>
      </c>
      <c r="P138" s="137"/>
      <c r="Q138" s="137"/>
      <c r="R138" s="138"/>
      <c r="S138" s="172" t="s">
        <v>280</v>
      </c>
      <c r="T138" s="174" t="s">
        <v>187</v>
      </c>
      <c r="U138" s="174" t="s">
        <v>281</v>
      </c>
      <c r="V138" s="134" t="s">
        <v>92</v>
      </c>
      <c r="W138" s="18" t="s">
        <v>93</v>
      </c>
      <c r="X138" s="19"/>
      <c r="Y138" s="19"/>
      <c r="Z138" s="19"/>
      <c r="AA138" s="19"/>
      <c r="AB138" s="19"/>
      <c r="AC138" s="19"/>
      <c r="AD138" s="19"/>
      <c r="AE138" s="19"/>
      <c r="AF138" s="19"/>
      <c r="AG138" s="19"/>
      <c r="AH138" s="19"/>
      <c r="AI138" s="19"/>
      <c r="AJ138" s="135"/>
      <c r="AK138" s="135"/>
      <c r="AL138" s="235">
        <f t="shared" ref="AL138" si="98">IFERROR(AJ139/AJ138,0)</f>
        <v>0</v>
      </c>
      <c r="AM138" s="235"/>
      <c r="AN138" s="220"/>
      <c r="AO138" s="221"/>
      <c r="AP138" s="19"/>
      <c r="AQ138" s="235">
        <f t="shared" ref="AQ138" si="99">IFERROR(AP139/AP138,0)</f>
        <v>0</v>
      </c>
      <c r="AR138" s="235"/>
      <c r="AS138" s="238"/>
      <c r="AT138" s="238"/>
      <c r="AU138" s="238"/>
      <c r="AV138" s="216"/>
      <c r="AW138" s="2"/>
    </row>
    <row r="139" spans="1:49" ht="30.75" customHeight="1">
      <c r="A139" s="1"/>
      <c r="B139" s="124"/>
      <c r="C139" s="125"/>
      <c r="D139" s="125"/>
      <c r="E139" s="125"/>
      <c r="F139" s="125"/>
      <c r="G139" s="125"/>
      <c r="H139" s="125"/>
      <c r="I139" s="125"/>
      <c r="J139" s="125"/>
      <c r="K139" s="126"/>
      <c r="L139" s="300"/>
      <c r="M139" s="302"/>
      <c r="N139" s="133"/>
      <c r="O139" s="167"/>
      <c r="P139" s="168"/>
      <c r="Q139" s="168"/>
      <c r="R139" s="169"/>
      <c r="S139" s="173"/>
      <c r="T139" s="171"/>
      <c r="U139" s="171"/>
      <c r="V139" s="134"/>
      <c r="W139" s="21" t="s">
        <v>94</v>
      </c>
      <c r="X139" s="19"/>
      <c r="Y139" s="19"/>
      <c r="Z139" s="19"/>
      <c r="AA139" s="19"/>
      <c r="AB139" s="19"/>
      <c r="AC139" s="19"/>
      <c r="AD139" s="19"/>
      <c r="AE139" s="19"/>
      <c r="AF139" s="19"/>
      <c r="AG139" s="19"/>
      <c r="AH139" s="19"/>
      <c r="AI139" s="19"/>
      <c r="AJ139" s="135"/>
      <c r="AK139" s="135"/>
      <c r="AL139" s="235"/>
      <c r="AM139" s="235"/>
      <c r="AN139" s="220"/>
      <c r="AO139" s="221"/>
      <c r="AP139" s="19"/>
      <c r="AQ139" s="235"/>
      <c r="AR139" s="235"/>
      <c r="AS139" s="238"/>
      <c r="AT139" s="238"/>
      <c r="AU139" s="238"/>
      <c r="AV139" s="216"/>
      <c r="AW139" s="2"/>
    </row>
    <row r="140" spans="1:49" ht="30.75" customHeight="1">
      <c r="A140" s="1"/>
      <c r="B140" s="124"/>
      <c r="C140" s="125"/>
      <c r="D140" s="125"/>
      <c r="E140" s="125"/>
      <c r="F140" s="125"/>
      <c r="G140" s="125"/>
      <c r="H140" s="125"/>
      <c r="I140" s="125"/>
      <c r="J140" s="125"/>
      <c r="K140" s="126"/>
      <c r="L140" s="300"/>
      <c r="M140" s="302"/>
      <c r="N140" s="133"/>
      <c r="O140" s="136" t="s">
        <v>283</v>
      </c>
      <c r="P140" s="137"/>
      <c r="Q140" s="137"/>
      <c r="R140" s="138"/>
      <c r="S140" s="172" t="s">
        <v>284</v>
      </c>
      <c r="T140" s="174" t="s">
        <v>187</v>
      </c>
      <c r="U140" s="174" t="s">
        <v>281</v>
      </c>
      <c r="V140" s="134" t="s">
        <v>92</v>
      </c>
      <c r="W140" s="18" t="s">
        <v>93</v>
      </c>
      <c r="X140" s="19"/>
      <c r="Y140" s="19"/>
      <c r="Z140" s="19"/>
      <c r="AA140" s="19"/>
      <c r="AB140" s="19"/>
      <c r="AC140" s="19"/>
      <c r="AD140" s="19"/>
      <c r="AE140" s="19"/>
      <c r="AF140" s="19"/>
      <c r="AG140" s="19"/>
      <c r="AH140" s="19"/>
      <c r="AI140" s="19"/>
      <c r="AJ140" s="135"/>
      <c r="AK140" s="135"/>
      <c r="AL140" s="235">
        <f t="shared" ref="AL140" si="100">IFERROR(AJ141/AJ140,0)</f>
        <v>0</v>
      </c>
      <c r="AM140" s="235"/>
      <c r="AN140" s="220"/>
      <c r="AO140" s="221"/>
      <c r="AP140" s="19"/>
      <c r="AQ140" s="235">
        <f t="shared" ref="AQ140" si="101">IFERROR(AP141/AP140,0)</f>
        <v>0</v>
      </c>
      <c r="AR140" s="235"/>
      <c r="AS140" s="238"/>
      <c r="AT140" s="238"/>
      <c r="AU140" s="238"/>
      <c r="AV140" s="216"/>
      <c r="AW140" s="2"/>
    </row>
    <row r="141" spans="1:49" ht="30.75" customHeight="1">
      <c r="A141" s="1"/>
      <c r="B141" s="124"/>
      <c r="C141" s="125"/>
      <c r="D141" s="125"/>
      <c r="E141" s="125"/>
      <c r="F141" s="125"/>
      <c r="G141" s="125"/>
      <c r="H141" s="125"/>
      <c r="I141" s="125"/>
      <c r="J141" s="125"/>
      <c r="K141" s="126"/>
      <c r="L141" s="300"/>
      <c r="M141" s="302"/>
      <c r="N141" s="133"/>
      <c r="O141" s="167"/>
      <c r="P141" s="168"/>
      <c r="Q141" s="168"/>
      <c r="R141" s="169"/>
      <c r="S141" s="173"/>
      <c r="T141" s="171"/>
      <c r="U141" s="171"/>
      <c r="V141" s="134"/>
      <c r="W141" s="21" t="s">
        <v>94</v>
      </c>
      <c r="X141" s="19"/>
      <c r="Y141" s="19"/>
      <c r="Z141" s="19"/>
      <c r="AA141" s="19"/>
      <c r="AB141" s="19"/>
      <c r="AC141" s="19"/>
      <c r="AD141" s="19"/>
      <c r="AE141" s="19"/>
      <c r="AF141" s="19"/>
      <c r="AG141" s="19"/>
      <c r="AH141" s="19"/>
      <c r="AI141" s="19"/>
      <c r="AJ141" s="135"/>
      <c r="AK141" s="135"/>
      <c r="AL141" s="235"/>
      <c r="AM141" s="235"/>
      <c r="AN141" s="220"/>
      <c r="AO141" s="221"/>
      <c r="AP141" s="19"/>
      <c r="AQ141" s="235"/>
      <c r="AR141" s="235"/>
      <c r="AS141" s="238"/>
      <c r="AT141" s="238"/>
      <c r="AU141" s="238"/>
      <c r="AV141" s="216"/>
      <c r="AW141" s="2"/>
    </row>
    <row r="142" spans="1:49" ht="30.75" customHeight="1">
      <c r="A142" s="1"/>
      <c r="B142" s="124"/>
      <c r="C142" s="125"/>
      <c r="D142" s="125"/>
      <c r="E142" s="125"/>
      <c r="F142" s="125"/>
      <c r="G142" s="125"/>
      <c r="H142" s="125"/>
      <c r="I142" s="125"/>
      <c r="J142" s="125"/>
      <c r="K142" s="126"/>
      <c r="L142" s="300"/>
      <c r="M142" s="302"/>
      <c r="N142" s="133"/>
      <c r="O142" s="136" t="s">
        <v>285</v>
      </c>
      <c r="P142" s="137"/>
      <c r="Q142" s="137"/>
      <c r="R142" s="138"/>
      <c r="S142" s="172" t="s">
        <v>286</v>
      </c>
      <c r="T142" s="174" t="s">
        <v>187</v>
      </c>
      <c r="U142" s="174" t="s">
        <v>281</v>
      </c>
      <c r="V142" s="134" t="s">
        <v>92</v>
      </c>
      <c r="W142" s="18" t="s">
        <v>93</v>
      </c>
      <c r="X142" s="19"/>
      <c r="Y142" s="19"/>
      <c r="Z142" s="19"/>
      <c r="AA142" s="19"/>
      <c r="AB142" s="19"/>
      <c r="AC142" s="19"/>
      <c r="AD142" s="19"/>
      <c r="AE142" s="19"/>
      <c r="AF142" s="19"/>
      <c r="AG142" s="19"/>
      <c r="AH142" s="19"/>
      <c r="AI142" s="19"/>
      <c r="AJ142" s="135"/>
      <c r="AK142" s="135"/>
      <c r="AL142" s="235">
        <f t="shared" ref="AL142" si="102">IFERROR(AJ143/AJ142,0)</f>
        <v>0</v>
      </c>
      <c r="AM142" s="235"/>
      <c r="AN142" s="220"/>
      <c r="AO142" s="221"/>
      <c r="AP142" s="19"/>
      <c r="AQ142" s="235">
        <f t="shared" ref="AQ142" si="103">IFERROR(AP143/AP142,0)</f>
        <v>0</v>
      </c>
      <c r="AR142" s="235"/>
      <c r="AS142" s="238"/>
      <c r="AT142" s="238"/>
      <c r="AU142" s="238"/>
      <c r="AV142" s="216"/>
      <c r="AW142" s="2"/>
    </row>
    <row r="143" spans="1:49" ht="30.75" customHeight="1">
      <c r="A143" s="1"/>
      <c r="B143" s="124"/>
      <c r="C143" s="125"/>
      <c r="D143" s="125"/>
      <c r="E143" s="125"/>
      <c r="F143" s="125"/>
      <c r="G143" s="125"/>
      <c r="H143" s="125"/>
      <c r="I143" s="125"/>
      <c r="J143" s="125"/>
      <c r="K143" s="126"/>
      <c r="L143" s="300"/>
      <c r="M143" s="302"/>
      <c r="N143" s="133"/>
      <c r="O143" s="167"/>
      <c r="P143" s="168"/>
      <c r="Q143" s="168"/>
      <c r="R143" s="169"/>
      <c r="S143" s="173"/>
      <c r="T143" s="171"/>
      <c r="U143" s="171"/>
      <c r="V143" s="134"/>
      <c r="W143" s="21" t="s">
        <v>94</v>
      </c>
      <c r="X143" s="19"/>
      <c r="Y143" s="19"/>
      <c r="Z143" s="19"/>
      <c r="AA143" s="19"/>
      <c r="AB143" s="19"/>
      <c r="AC143" s="19"/>
      <c r="AD143" s="19"/>
      <c r="AE143" s="19"/>
      <c r="AF143" s="19"/>
      <c r="AG143" s="19"/>
      <c r="AH143" s="19"/>
      <c r="AI143" s="19"/>
      <c r="AJ143" s="135"/>
      <c r="AK143" s="135"/>
      <c r="AL143" s="235"/>
      <c r="AM143" s="235"/>
      <c r="AN143" s="220"/>
      <c r="AO143" s="221"/>
      <c r="AP143" s="19"/>
      <c r="AQ143" s="235"/>
      <c r="AR143" s="235"/>
      <c r="AS143" s="238"/>
      <c r="AT143" s="238"/>
      <c r="AU143" s="238"/>
      <c r="AV143" s="216"/>
      <c r="AW143" s="2"/>
    </row>
    <row r="144" spans="1:49" ht="30.75" customHeight="1">
      <c r="A144" s="1"/>
      <c r="B144" s="124"/>
      <c r="C144" s="125"/>
      <c r="D144" s="125"/>
      <c r="E144" s="125"/>
      <c r="F144" s="125"/>
      <c r="G144" s="125"/>
      <c r="H144" s="125"/>
      <c r="I144" s="125"/>
      <c r="J144" s="125"/>
      <c r="K144" s="126"/>
      <c r="L144" s="300"/>
      <c r="M144" s="302"/>
      <c r="N144" s="133"/>
      <c r="O144" s="136" t="s">
        <v>287</v>
      </c>
      <c r="P144" s="137"/>
      <c r="Q144" s="137"/>
      <c r="R144" s="138"/>
      <c r="S144" s="172" t="s">
        <v>288</v>
      </c>
      <c r="T144" s="174" t="s">
        <v>187</v>
      </c>
      <c r="U144" s="174" t="s">
        <v>289</v>
      </c>
      <c r="V144" s="134" t="s">
        <v>92</v>
      </c>
      <c r="W144" s="18" t="s">
        <v>93</v>
      </c>
      <c r="X144" s="19"/>
      <c r="Y144" s="19"/>
      <c r="Z144" s="19"/>
      <c r="AA144" s="19"/>
      <c r="AB144" s="19"/>
      <c r="AC144" s="19"/>
      <c r="AD144" s="19"/>
      <c r="AE144" s="19"/>
      <c r="AF144" s="19"/>
      <c r="AG144" s="19"/>
      <c r="AH144" s="19"/>
      <c r="AI144" s="19"/>
      <c r="AJ144" s="135"/>
      <c r="AK144" s="135"/>
      <c r="AL144" s="235">
        <f t="shared" ref="AL144" si="104">IFERROR(AJ145/AJ144,0)</f>
        <v>0</v>
      </c>
      <c r="AM144" s="235"/>
      <c r="AN144" s="220"/>
      <c r="AO144" s="221"/>
      <c r="AP144" s="19"/>
      <c r="AQ144" s="235">
        <f t="shared" ref="AQ144" si="105">IFERROR(AP145/AP144,0)</f>
        <v>0</v>
      </c>
      <c r="AR144" s="235"/>
      <c r="AS144" s="238"/>
      <c r="AT144" s="238"/>
      <c r="AU144" s="238"/>
      <c r="AV144" s="216"/>
      <c r="AW144" s="2"/>
    </row>
    <row r="145" spans="1:49" ht="30.75" customHeight="1">
      <c r="A145" s="1"/>
      <c r="B145" s="124"/>
      <c r="C145" s="125"/>
      <c r="D145" s="125"/>
      <c r="E145" s="125"/>
      <c r="F145" s="125"/>
      <c r="G145" s="125"/>
      <c r="H145" s="125"/>
      <c r="I145" s="125"/>
      <c r="J145" s="125"/>
      <c r="K145" s="126"/>
      <c r="L145" s="300"/>
      <c r="M145" s="302"/>
      <c r="N145" s="133"/>
      <c r="O145" s="167"/>
      <c r="P145" s="168"/>
      <c r="Q145" s="168"/>
      <c r="R145" s="169"/>
      <c r="S145" s="173"/>
      <c r="T145" s="171"/>
      <c r="U145" s="171"/>
      <c r="V145" s="134"/>
      <c r="W145" s="21" t="s">
        <v>94</v>
      </c>
      <c r="X145" s="19"/>
      <c r="Y145" s="19"/>
      <c r="Z145" s="19"/>
      <c r="AA145" s="19"/>
      <c r="AB145" s="19"/>
      <c r="AC145" s="19"/>
      <c r="AD145" s="19"/>
      <c r="AE145" s="19"/>
      <c r="AF145" s="19"/>
      <c r="AG145" s="19"/>
      <c r="AH145" s="19"/>
      <c r="AI145" s="19"/>
      <c r="AJ145" s="135"/>
      <c r="AK145" s="135"/>
      <c r="AL145" s="235"/>
      <c r="AM145" s="235"/>
      <c r="AN145" s="220"/>
      <c r="AO145" s="221"/>
      <c r="AP145" s="19"/>
      <c r="AQ145" s="235"/>
      <c r="AR145" s="235"/>
      <c r="AS145" s="238"/>
      <c r="AT145" s="238"/>
      <c r="AU145" s="238"/>
      <c r="AV145" s="216"/>
      <c r="AW145" s="2"/>
    </row>
    <row r="146" spans="1:49" ht="30.75" customHeight="1">
      <c r="A146" s="1"/>
      <c r="B146" s="124"/>
      <c r="C146" s="125"/>
      <c r="D146" s="125"/>
      <c r="E146" s="125"/>
      <c r="F146" s="125"/>
      <c r="G146" s="125"/>
      <c r="H146" s="125"/>
      <c r="I146" s="125"/>
      <c r="J146" s="125"/>
      <c r="K146" s="126"/>
      <c r="L146" s="300"/>
      <c r="M146" s="302"/>
      <c r="N146" s="133"/>
      <c r="O146" s="136" t="s">
        <v>290</v>
      </c>
      <c r="P146" s="137"/>
      <c r="Q146" s="137"/>
      <c r="R146" s="138"/>
      <c r="S146" s="172" t="s">
        <v>291</v>
      </c>
      <c r="T146" s="174" t="s">
        <v>90</v>
      </c>
      <c r="U146" s="174" t="s">
        <v>292</v>
      </c>
      <c r="V146" s="134" t="s">
        <v>92</v>
      </c>
      <c r="W146" s="18" t="s">
        <v>93</v>
      </c>
      <c r="X146" s="19"/>
      <c r="Y146" s="19"/>
      <c r="Z146" s="19"/>
      <c r="AA146" s="19"/>
      <c r="AB146" s="19"/>
      <c r="AC146" s="19"/>
      <c r="AD146" s="19"/>
      <c r="AE146" s="19"/>
      <c r="AF146" s="19"/>
      <c r="AG146" s="19"/>
      <c r="AH146" s="19"/>
      <c r="AI146" s="19"/>
      <c r="AJ146" s="135"/>
      <c r="AK146" s="135"/>
      <c r="AL146" s="235">
        <f t="shared" ref="AL146" si="106">IFERROR(AJ147/AJ146,0)</f>
        <v>0</v>
      </c>
      <c r="AM146" s="235"/>
      <c r="AN146" s="220"/>
      <c r="AO146" s="221"/>
      <c r="AP146" s="19"/>
      <c r="AQ146" s="235">
        <f t="shared" ref="AQ146" si="107">IFERROR(AP147/AP146,0)</f>
        <v>0</v>
      </c>
      <c r="AR146" s="235"/>
      <c r="AS146" s="238"/>
      <c r="AT146" s="238"/>
      <c r="AU146" s="238"/>
      <c r="AV146" s="216"/>
      <c r="AW146" s="2"/>
    </row>
    <row r="147" spans="1:49" ht="30.75" customHeight="1">
      <c r="A147" s="1"/>
      <c r="B147" s="124"/>
      <c r="C147" s="125"/>
      <c r="D147" s="125"/>
      <c r="E147" s="125"/>
      <c r="F147" s="125"/>
      <c r="G147" s="125"/>
      <c r="H147" s="125"/>
      <c r="I147" s="125"/>
      <c r="J147" s="125"/>
      <c r="K147" s="126"/>
      <c r="L147" s="300"/>
      <c r="M147" s="302"/>
      <c r="N147" s="133"/>
      <c r="O147" s="167"/>
      <c r="P147" s="168"/>
      <c r="Q147" s="168"/>
      <c r="R147" s="169"/>
      <c r="S147" s="173"/>
      <c r="T147" s="171"/>
      <c r="U147" s="171"/>
      <c r="V147" s="134"/>
      <c r="W147" s="21" t="s">
        <v>94</v>
      </c>
      <c r="X147" s="19"/>
      <c r="Y147" s="19"/>
      <c r="Z147" s="19"/>
      <c r="AA147" s="19"/>
      <c r="AB147" s="19"/>
      <c r="AC147" s="19"/>
      <c r="AD147" s="19"/>
      <c r="AE147" s="19"/>
      <c r="AF147" s="19"/>
      <c r="AG147" s="19"/>
      <c r="AH147" s="19"/>
      <c r="AI147" s="19"/>
      <c r="AJ147" s="135"/>
      <c r="AK147" s="135"/>
      <c r="AL147" s="235"/>
      <c r="AM147" s="235"/>
      <c r="AN147" s="220"/>
      <c r="AO147" s="221"/>
      <c r="AP147" s="19"/>
      <c r="AQ147" s="235"/>
      <c r="AR147" s="235"/>
      <c r="AS147" s="238"/>
      <c r="AT147" s="238"/>
      <c r="AU147" s="238"/>
      <c r="AV147" s="216"/>
      <c r="AW147" s="2"/>
    </row>
    <row r="148" spans="1:49" ht="30.75" customHeight="1">
      <c r="A148" s="1"/>
      <c r="B148" s="124"/>
      <c r="C148" s="125"/>
      <c r="D148" s="125"/>
      <c r="E148" s="125"/>
      <c r="F148" s="125"/>
      <c r="G148" s="125"/>
      <c r="H148" s="125"/>
      <c r="I148" s="125"/>
      <c r="J148" s="125"/>
      <c r="K148" s="126"/>
      <c r="L148" s="300"/>
      <c r="M148" s="302"/>
      <c r="N148" s="133"/>
      <c r="O148" s="136" t="s">
        <v>293</v>
      </c>
      <c r="P148" s="137"/>
      <c r="Q148" s="137"/>
      <c r="R148" s="138"/>
      <c r="S148" s="172" t="s">
        <v>294</v>
      </c>
      <c r="T148" s="174" t="s">
        <v>109</v>
      </c>
      <c r="U148" s="174" t="s">
        <v>292</v>
      </c>
      <c r="V148" s="134" t="s">
        <v>92</v>
      </c>
      <c r="W148" s="18" t="s">
        <v>93</v>
      </c>
      <c r="X148" s="19"/>
      <c r="Y148" s="19"/>
      <c r="Z148" s="19"/>
      <c r="AA148" s="19"/>
      <c r="AB148" s="19"/>
      <c r="AC148" s="19"/>
      <c r="AD148" s="19"/>
      <c r="AE148" s="19"/>
      <c r="AF148" s="19"/>
      <c r="AG148" s="19"/>
      <c r="AH148" s="19"/>
      <c r="AI148" s="19"/>
      <c r="AJ148" s="135"/>
      <c r="AK148" s="135"/>
      <c r="AL148" s="235">
        <f t="shared" ref="AL148" si="108">IFERROR(AJ149/AJ148,0)</f>
        <v>0</v>
      </c>
      <c r="AM148" s="235"/>
      <c r="AN148" s="220"/>
      <c r="AO148" s="221"/>
      <c r="AP148" s="19"/>
      <c r="AQ148" s="235">
        <f t="shared" ref="AQ148" si="109">IFERROR(AP149/AP148,0)</f>
        <v>0</v>
      </c>
      <c r="AR148" s="235"/>
      <c r="AS148" s="238"/>
      <c r="AT148" s="238"/>
      <c r="AU148" s="238"/>
      <c r="AV148" s="216"/>
      <c r="AW148" s="2"/>
    </row>
    <row r="149" spans="1:49" ht="30.75" customHeight="1">
      <c r="A149" s="1"/>
      <c r="B149" s="124"/>
      <c r="C149" s="125"/>
      <c r="D149" s="125"/>
      <c r="E149" s="125"/>
      <c r="F149" s="125"/>
      <c r="G149" s="125"/>
      <c r="H149" s="125"/>
      <c r="I149" s="125"/>
      <c r="J149" s="125"/>
      <c r="K149" s="126"/>
      <c r="L149" s="301"/>
      <c r="M149" s="303"/>
      <c r="N149" s="281"/>
      <c r="O149" s="139"/>
      <c r="P149" s="140"/>
      <c r="Q149" s="140"/>
      <c r="R149" s="141"/>
      <c r="S149" s="173"/>
      <c r="T149" s="171"/>
      <c r="U149" s="171"/>
      <c r="V149" s="134"/>
      <c r="W149" s="21" t="s">
        <v>94</v>
      </c>
      <c r="X149" s="19"/>
      <c r="Y149" s="19"/>
      <c r="Z149" s="19"/>
      <c r="AA149" s="19"/>
      <c r="AB149" s="19"/>
      <c r="AC149" s="19"/>
      <c r="AD149" s="19"/>
      <c r="AE149" s="19"/>
      <c r="AF149" s="19"/>
      <c r="AG149" s="19"/>
      <c r="AH149" s="19"/>
      <c r="AI149" s="19"/>
      <c r="AJ149" s="135"/>
      <c r="AK149" s="135"/>
      <c r="AL149" s="235"/>
      <c r="AM149" s="235"/>
      <c r="AN149" s="220"/>
      <c r="AO149" s="221"/>
      <c r="AP149" s="19"/>
      <c r="AQ149" s="235"/>
      <c r="AR149" s="235"/>
      <c r="AS149" s="238"/>
      <c r="AT149" s="238"/>
      <c r="AU149" s="238"/>
      <c r="AV149" s="216"/>
      <c r="AW149" s="2"/>
    </row>
    <row r="150" spans="1:49" ht="30.75" customHeight="1">
      <c r="A150" s="1"/>
      <c r="B150" s="124"/>
      <c r="C150" s="125"/>
      <c r="D150" s="125"/>
      <c r="E150" s="125"/>
      <c r="F150" s="125"/>
      <c r="G150" s="125"/>
      <c r="H150" s="125"/>
      <c r="I150" s="125"/>
      <c r="J150" s="125"/>
      <c r="K150" s="126"/>
      <c r="L150" s="299" t="s">
        <v>295</v>
      </c>
      <c r="M150" s="278" t="s">
        <v>296</v>
      </c>
      <c r="N150" s="280" t="s">
        <v>297</v>
      </c>
      <c r="O150" s="136" t="s">
        <v>298</v>
      </c>
      <c r="P150" s="137"/>
      <c r="Q150" s="137"/>
      <c r="R150" s="138"/>
      <c r="S150" s="290" t="s">
        <v>299</v>
      </c>
      <c r="T150" s="134" t="s">
        <v>109</v>
      </c>
      <c r="U150" s="134" t="s">
        <v>300</v>
      </c>
      <c r="V150" s="134" t="s">
        <v>92</v>
      </c>
      <c r="W150" s="18" t="s">
        <v>93</v>
      </c>
      <c r="X150" s="19"/>
      <c r="Y150" s="19"/>
      <c r="Z150" s="19"/>
      <c r="AA150" s="20"/>
      <c r="AB150" s="19"/>
      <c r="AC150" s="19"/>
      <c r="AD150" s="19"/>
      <c r="AE150" s="19"/>
      <c r="AF150" s="19"/>
      <c r="AG150" s="20"/>
      <c r="AH150" s="19"/>
      <c r="AI150" s="19"/>
      <c r="AJ150" s="135"/>
      <c r="AK150" s="135"/>
      <c r="AL150" s="235">
        <f t="shared" ref="AL150" si="110">IFERROR(AJ151/AJ150,0)</f>
        <v>0</v>
      </c>
      <c r="AM150" s="235"/>
      <c r="AN150" s="220"/>
      <c r="AO150" s="221"/>
      <c r="AP150" s="19"/>
      <c r="AQ150" s="235">
        <f t="shared" ref="AQ150" si="111">IFERROR(AP151/AP150,0)</f>
        <v>0</v>
      </c>
      <c r="AR150" s="235"/>
      <c r="AS150" s="238"/>
      <c r="AT150" s="238"/>
      <c r="AU150" s="238"/>
      <c r="AV150" s="216"/>
      <c r="AW150" s="2"/>
    </row>
    <row r="151" spans="1:49" ht="30.75" customHeight="1">
      <c r="A151" s="1"/>
      <c r="B151" s="124"/>
      <c r="C151" s="125"/>
      <c r="D151" s="125"/>
      <c r="E151" s="125"/>
      <c r="F151" s="125"/>
      <c r="G151" s="125"/>
      <c r="H151" s="125"/>
      <c r="I151" s="125"/>
      <c r="J151" s="125"/>
      <c r="K151" s="126"/>
      <c r="L151" s="300"/>
      <c r="M151" s="302"/>
      <c r="N151" s="133"/>
      <c r="O151" s="167"/>
      <c r="P151" s="168"/>
      <c r="Q151" s="168"/>
      <c r="R151" s="169"/>
      <c r="S151" s="180"/>
      <c r="T151" s="171"/>
      <c r="U151" s="171"/>
      <c r="V151" s="134"/>
      <c r="W151" s="21" t="s">
        <v>94</v>
      </c>
      <c r="X151" s="19"/>
      <c r="Y151" s="19"/>
      <c r="Z151" s="19"/>
      <c r="AA151" s="19"/>
      <c r="AB151" s="19"/>
      <c r="AC151" s="19"/>
      <c r="AD151" s="19"/>
      <c r="AE151" s="19"/>
      <c r="AF151" s="19"/>
      <c r="AG151" s="19"/>
      <c r="AH151" s="19"/>
      <c r="AI151" s="19"/>
      <c r="AJ151" s="135"/>
      <c r="AK151" s="135"/>
      <c r="AL151" s="235"/>
      <c r="AM151" s="235"/>
      <c r="AN151" s="220"/>
      <c r="AO151" s="221"/>
      <c r="AP151" s="19"/>
      <c r="AQ151" s="235"/>
      <c r="AR151" s="235"/>
      <c r="AS151" s="238"/>
      <c r="AT151" s="238"/>
      <c r="AU151" s="238"/>
      <c r="AV151" s="216"/>
      <c r="AW151" s="2"/>
    </row>
    <row r="152" spans="1:49" ht="30.75" customHeight="1">
      <c r="A152" s="1"/>
      <c r="B152" s="124"/>
      <c r="C152" s="125"/>
      <c r="D152" s="125"/>
      <c r="E152" s="125"/>
      <c r="F152" s="125"/>
      <c r="G152" s="125"/>
      <c r="H152" s="125"/>
      <c r="I152" s="125"/>
      <c r="J152" s="125"/>
      <c r="K152" s="126"/>
      <c r="L152" s="300"/>
      <c r="M152" s="302"/>
      <c r="N152" s="133"/>
      <c r="O152" s="136" t="s">
        <v>301</v>
      </c>
      <c r="P152" s="137"/>
      <c r="Q152" s="137"/>
      <c r="R152" s="138"/>
      <c r="S152" s="290" t="s">
        <v>299</v>
      </c>
      <c r="T152" s="174" t="s">
        <v>187</v>
      </c>
      <c r="U152" s="134" t="s">
        <v>300</v>
      </c>
      <c r="V152" s="134" t="s">
        <v>92</v>
      </c>
      <c r="W152" s="18" t="s">
        <v>93</v>
      </c>
      <c r="X152" s="20"/>
      <c r="Y152" s="20"/>
      <c r="Z152" s="20"/>
      <c r="AA152" s="20"/>
      <c r="AB152" s="20"/>
      <c r="AC152" s="20"/>
      <c r="AD152" s="20"/>
      <c r="AE152" s="20"/>
      <c r="AF152" s="20"/>
      <c r="AG152" s="20"/>
      <c r="AH152" s="20"/>
      <c r="AI152" s="20"/>
      <c r="AJ152" s="135"/>
      <c r="AK152" s="135"/>
      <c r="AL152" s="235">
        <f t="shared" ref="AL152" si="112">IFERROR(AJ153/AJ152,0)</f>
        <v>0</v>
      </c>
      <c r="AM152" s="235"/>
      <c r="AN152" s="220"/>
      <c r="AO152" s="221"/>
      <c r="AP152" s="19"/>
      <c r="AQ152" s="235">
        <f t="shared" ref="AQ152" si="113">IFERROR(AP153/AP152,0)</f>
        <v>0</v>
      </c>
      <c r="AR152" s="235"/>
      <c r="AS152" s="238"/>
      <c r="AT152" s="238"/>
      <c r="AU152" s="238"/>
      <c r="AV152" s="216"/>
      <c r="AW152" s="2"/>
    </row>
    <row r="153" spans="1:49" ht="30.75" customHeight="1">
      <c r="A153" s="1"/>
      <c r="B153" s="127"/>
      <c r="C153" s="128"/>
      <c r="D153" s="128"/>
      <c r="E153" s="128"/>
      <c r="F153" s="128"/>
      <c r="G153" s="128"/>
      <c r="H153" s="128"/>
      <c r="I153" s="128"/>
      <c r="J153" s="128"/>
      <c r="K153" s="129"/>
      <c r="L153" s="301"/>
      <c r="M153" s="279"/>
      <c r="N153" s="281"/>
      <c r="O153" s="167"/>
      <c r="P153" s="168"/>
      <c r="Q153" s="168"/>
      <c r="R153" s="169"/>
      <c r="S153" s="180"/>
      <c r="T153" s="171"/>
      <c r="U153" s="171"/>
      <c r="V153" s="134"/>
      <c r="W153" s="21" t="s">
        <v>94</v>
      </c>
      <c r="X153" s="19"/>
      <c r="Y153" s="19"/>
      <c r="Z153" s="19"/>
      <c r="AA153" s="19"/>
      <c r="AB153" s="19"/>
      <c r="AC153" s="19"/>
      <c r="AD153" s="19"/>
      <c r="AE153" s="19"/>
      <c r="AF153" s="19"/>
      <c r="AG153" s="19"/>
      <c r="AH153" s="19"/>
      <c r="AI153" s="19"/>
      <c r="AJ153" s="135"/>
      <c r="AK153" s="135"/>
      <c r="AL153" s="235"/>
      <c r="AM153" s="235"/>
      <c r="AN153" s="222"/>
      <c r="AO153" s="223"/>
      <c r="AP153" s="19"/>
      <c r="AQ153" s="235"/>
      <c r="AR153" s="235"/>
      <c r="AS153" s="238"/>
      <c r="AT153" s="238"/>
      <c r="AU153" s="238"/>
      <c r="AV153" s="216"/>
      <c r="AW153" s="2"/>
    </row>
    <row r="154" spans="1:49" ht="21.75" customHeight="1">
      <c r="A154" s="1"/>
      <c r="B154" s="121" t="s">
        <v>302</v>
      </c>
      <c r="C154" s="122"/>
      <c r="D154" s="122"/>
      <c r="E154" s="122"/>
      <c r="F154" s="122"/>
      <c r="G154" s="122"/>
      <c r="H154" s="122"/>
      <c r="I154" s="122"/>
      <c r="J154" s="122"/>
      <c r="K154" s="122"/>
      <c r="L154" s="122"/>
      <c r="M154" s="146" t="s">
        <v>303</v>
      </c>
      <c r="N154" s="286" t="s">
        <v>304</v>
      </c>
      <c r="O154" s="164" t="s">
        <v>305</v>
      </c>
      <c r="P154" s="158"/>
      <c r="Q154" s="158"/>
      <c r="R154" s="159"/>
      <c r="S154" s="149" t="s">
        <v>306</v>
      </c>
      <c r="T154" s="134" t="s">
        <v>90</v>
      </c>
      <c r="U154" s="134" t="s">
        <v>229</v>
      </c>
      <c r="V154" s="134" t="s">
        <v>92</v>
      </c>
      <c r="W154" s="18" t="s">
        <v>93</v>
      </c>
      <c r="X154" s="19"/>
      <c r="Y154" s="20"/>
      <c r="Z154" s="19"/>
      <c r="AA154" s="19"/>
      <c r="AB154" s="19"/>
      <c r="AC154" s="19"/>
      <c r="AD154" s="19"/>
      <c r="AE154" s="19"/>
      <c r="AF154" s="19"/>
      <c r="AG154" s="19"/>
      <c r="AH154" s="19"/>
      <c r="AI154" s="19"/>
      <c r="AJ154" s="135"/>
      <c r="AK154" s="135"/>
      <c r="AL154" s="235">
        <f t="shared" ref="AL154" si="114">IFERROR(AJ155/AJ154,0)</f>
        <v>0</v>
      </c>
      <c r="AM154" s="235"/>
      <c r="AN154" s="235">
        <f>SUM(AL154:AM165)/(COUNT(AL154:AL165))</f>
        <v>0</v>
      </c>
      <c r="AO154" s="235"/>
      <c r="AP154" s="35"/>
      <c r="AQ154" s="235">
        <f t="shared" ref="AQ154" si="115">IFERROR(AP155/AP154,0)</f>
        <v>0</v>
      </c>
      <c r="AR154" s="237"/>
      <c r="AS154" s="249"/>
      <c r="AT154" s="238"/>
      <c r="AU154" s="238"/>
      <c r="AV154" s="216"/>
      <c r="AW154" s="2"/>
    </row>
    <row r="155" spans="1:49" ht="21.75" customHeight="1">
      <c r="A155" s="1"/>
      <c r="B155" s="124"/>
      <c r="C155" s="125"/>
      <c r="D155" s="125"/>
      <c r="E155" s="125"/>
      <c r="F155" s="125"/>
      <c r="G155" s="125"/>
      <c r="H155" s="125"/>
      <c r="I155" s="125"/>
      <c r="J155" s="125"/>
      <c r="K155" s="125"/>
      <c r="L155" s="125"/>
      <c r="M155" s="146"/>
      <c r="N155" s="286"/>
      <c r="O155" s="165"/>
      <c r="P155" s="160"/>
      <c r="Q155" s="160"/>
      <c r="R155" s="161"/>
      <c r="S155" s="149"/>
      <c r="T155" s="171"/>
      <c r="U155" s="134"/>
      <c r="V155" s="134"/>
      <c r="W155" s="21" t="s">
        <v>94</v>
      </c>
      <c r="X155" s="19"/>
      <c r="Y155" s="19"/>
      <c r="Z155" s="19"/>
      <c r="AA155" s="19"/>
      <c r="AB155" s="19"/>
      <c r="AC155" s="19"/>
      <c r="AD155" s="19"/>
      <c r="AE155" s="19"/>
      <c r="AF155" s="19"/>
      <c r="AG155" s="19"/>
      <c r="AH155" s="19"/>
      <c r="AI155" s="19"/>
      <c r="AJ155" s="135"/>
      <c r="AK155" s="135"/>
      <c r="AL155" s="235"/>
      <c r="AM155" s="235"/>
      <c r="AN155" s="235"/>
      <c r="AO155" s="235"/>
      <c r="AP155" s="35"/>
      <c r="AQ155" s="237"/>
      <c r="AR155" s="237"/>
      <c r="AS155" s="249"/>
      <c r="AT155" s="238"/>
      <c r="AU155" s="238"/>
      <c r="AV155" s="217"/>
      <c r="AW155" s="2"/>
    </row>
    <row r="156" spans="1:49" ht="31.5" customHeight="1">
      <c r="A156" s="1"/>
      <c r="B156" s="124"/>
      <c r="C156" s="125"/>
      <c r="D156" s="125"/>
      <c r="E156" s="125"/>
      <c r="F156" s="125"/>
      <c r="G156" s="125"/>
      <c r="H156" s="125"/>
      <c r="I156" s="125"/>
      <c r="J156" s="125"/>
      <c r="K156" s="125"/>
      <c r="L156" s="125"/>
      <c r="M156" s="146" t="s">
        <v>296</v>
      </c>
      <c r="N156" s="286"/>
      <c r="O156" s="149" t="s">
        <v>307</v>
      </c>
      <c r="P156" s="149"/>
      <c r="Q156" s="149"/>
      <c r="R156" s="149"/>
      <c r="S156" s="155" t="s">
        <v>308</v>
      </c>
      <c r="T156" s="134" t="s">
        <v>109</v>
      </c>
      <c r="U156" s="134" t="s">
        <v>309</v>
      </c>
      <c r="V156" s="134" t="s">
        <v>235</v>
      </c>
      <c r="W156" s="18" t="s">
        <v>93</v>
      </c>
      <c r="X156" s="19"/>
      <c r="Y156" s="20"/>
      <c r="Z156" s="19"/>
      <c r="AA156" s="19"/>
      <c r="AB156" s="19"/>
      <c r="AC156" s="19"/>
      <c r="AD156" s="19"/>
      <c r="AE156" s="19"/>
      <c r="AF156" s="19"/>
      <c r="AG156" s="19"/>
      <c r="AH156" s="19"/>
      <c r="AI156" s="19"/>
      <c r="AJ156" s="135"/>
      <c r="AK156" s="135"/>
      <c r="AL156" s="235">
        <f t="shared" ref="AL156" si="116">IFERROR(AJ157/AJ156,0)</f>
        <v>0</v>
      </c>
      <c r="AM156" s="235"/>
      <c r="AN156" s="235"/>
      <c r="AO156" s="235"/>
      <c r="AP156" s="35"/>
      <c r="AQ156" s="235">
        <f t="shared" ref="AQ156" si="117">IFERROR(AP157/AP156,0)</f>
        <v>0</v>
      </c>
      <c r="AR156" s="237"/>
      <c r="AS156" s="249"/>
      <c r="AT156" s="238"/>
      <c r="AU156" s="238"/>
      <c r="AV156" s="216"/>
      <c r="AW156" s="2"/>
    </row>
    <row r="157" spans="1:49" ht="31.5" customHeight="1">
      <c r="A157" s="1"/>
      <c r="B157" s="124"/>
      <c r="C157" s="125"/>
      <c r="D157" s="125"/>
      <c r="E157" s="125"/>
      <c r="F157" s="125"/>
      <c r="G157" s="125"/>
      <c r="H157" s="125"/>
      <c r="I157" s="125"/>
      <c r="J157" s="125"/>
      <c r="K157" s="125"/>
      <c r="L157" s="125"/>
      <c r="M157" s="152"/>
      <c r="N157" s="286"/>
      <c r="O157" s="149"/>
      <c r="P157" s="149"/>
      <c r="Q157" s="149"/>
      <c r="R157" s="149"/>
      <c r="S157" s="148"/>
      <c r="T157" s="171"/>
      <c r="U157" s="171"/>
      <c r="V157" s="134"/>
      <c r="W157" s="21" t="s">
        <v>94</v>
      </c>
      <c r="X157" s="19"/>
      <c r="Y157" s="19"/>
      <c r="Z157" s="19"/>
      <c r="AA157" s="19"/>
      <c r="AB157" s="19"/>
      <c r="AC157" s="19"/>
      <c r="AD157" s="19"/>
      <c r="AE157" s="19"/>
      <c r="AF157" s="19"/>
      <c r="AG157" s="19"/>
      <c r="AH157" s="19"/>
      <c r="AI157" s="19"/>
      <c r="AJ157" s="135"/>
      <c r="AK157" s="135"/>
      <c r="AL157" s="235"/>
      <c r="AM157" s="235"/>
      <c r="AN157" s="235"/>
      <c r="AO157" s="235"/>
      <c r="AP157" s="35"/>
      <c r="AQ157" s="237"/>
      <c r="AR157" s="237"/>
      <c r="AS157" s="249"/>
      <c r="AT157" s="238"/>
      <c r="AU157" s="238"/>
      <c r="AV157" s="217"/>
      <c r="AW157" s="2"/>
    </row>
    <row r="158" spans="1:49" ht="21.75" customHeight="1">
      <c r="A158" s="1"/>
      <c r="B158" s="124"/>
      <c r="C158" s="125"/>
      <c r="D158" s="125"/>
      <c r="E158" s="125"/>
      <c r="F158" s="125"/>
      <c r="G158" s="125"/>
      <c r="H158" s="125"/>
      <c r="I158" s="125"/>
      <c r="J158" s="125"/>
      <c r="K158" s="125"/>
      <c r="L158" s="125"/>
      <c r="M158" s="146" t="s">
        <v>296</v>
      </c>
      <c r="N158" s="286"/>
      <c r="O158" s="149" t="s">
        <v>310</v>
      </c>
      <c r="P158" s="149"/>
      <c r="Q158" s="149"/>
      <c r="R158" s="149"/>
      <c r="S158" s="149" t="s">
        <v>311</v>
      </c>
      <c r="T158" s="134" t="s">
        <v>187</v>
      </c>
      <c r="U158" s="134" t="s">
        <v>309</v>
      </c>
      <c r="V158" s="134" t="s">
        <v>92</v>
      </c>
      <c r="W158" s="18" t="s">
        <v>93</v>
      </c>
      <c r="X158" s="19"/>
      <c r="Y158" s="20"/>
      <c r="Z158" s="19"/>
      <c r="AA158" s="19"/>
      <c r="AB158" s="19"/>
      <c r="AC158" s="19"/>
      <c r="AD158" s="19"/>
      <c r="AE158" s="19"/>
      <c r="AF158" s="19"/>
      <c r="AG158" s="19"/>
      <c r="AH158" s="19"/>
      <c r="AI158" s="19"/>
      <c r="AJ158" s="135"/>
      <c r="AK158" s="135"/>
      <c r="AL158" s="235">
        <f t="shared" ref="AL158" si="118">IFERROR(AJ159/AJ158,0)</f>
        <v>0</v>
      </c>
      <c r="AM158" s="235"/>
      <c r="AN158" s="235"/>
      <c r="AO158" s="235"/>
      <c r="AP158" s="35"/>
      <c r="AQ158" s="235">
        <f t="shared" ref="AQ158" si="119">IFERROR(AP159/AP158,0)</f>
        <v>0</v>
      </c>
      <c r="AR158" s="237"/>
      <c r="AS158" s="249"/>
      <c r="AT158" s="238"/>
      <c r="AU158" s="238"/>
      <c r="AV158" s="216"/>
      <c r="AW158" s="2"/>
    </row>
    <row r="159" spans="1:49" ht="36" customHeight="1">
      <c r="A159" s="1"/>
      <c r="B159" s="124"/>
      <c r="C159" s="125"/>
      <c r="D159" s="125"/>
      <c r="E159" s="125"/>
      <c r="F159" s="125"/>
      <c r="G159" s="125"/>
      <c r="H159" s="125"/>
      <c r="I159" s="125"/>
      <c r="J159" s="125"/>
      <c r="K159" s="125"/>
      <c r="L159" s="125"/>
      <c r="M159" s="152"/>
      <c r="N159" s="286"/>
      <c r="O159" s="149"/>
      <c r="P159" s="149"/>
      <c r="Q159" s="149"/>
      <c r="R159" s="149"/>
      <c r="S159" s="149"/>
      <c r="T159" s="171"/>
      <c r="U159" s="171"/>
      <c r="V159" s="134"/>
      <c r="W159" s="21" t="s">
        <v>94</v>
      </c>
      <c r="X159" s="19"/>
      <c r="Y159" s="19"/>
      <c r="Z159" s="19"/>
      <c r="AA159" s="19"/>
      <c r="AB159" s="19"/>
      <c r="AC159" s="19"/>
      <c r="AD159" s="19"/>
      <c r="AE159" s="19"/>
      <c r="AF159" s="19"/>
      <c r="AG159" s="19"/>
      <c r="AH159" s="19"/>
      <c r="AI159" s="19"/>
      <c r="AJ159" s="135"/>
      <c r="AK159" s="135"/>
      <c r="AL159" s="235"/>
      <c r="AM159" s="235"/>
      <c r="AN159" s="235"/>
      <c r="AO159" s="235"/>
      <c r="AP159" s="35"/>
      <c r="AQ159" s="237"/>
      <c r="AR159" s="237"/>
      <c r="AS159" s="249"/>
      <c r="AT159" s="238"/>
      <c r="AU159" s="238"/>
      <c r="AV159" s="217"/>
      <c r="AW159" s="2"/>
    </row>
    <row r="160" spans="1:49" ht="21.75" customHeight="1">
      <c r="A160" s="1"/>
      <c r="B160" s="124"/>
      <c r="C160" s="125"/>
      <c r="D160" s="125"/>
      <c r="E160" s="125"/>
      <c r="F160" s="125"/>
      <c r="G160" s="125"/>
      <c r="H160" s="125"/>
      <c r="I160" s="125"/>
      <c r="J160" s="125"/>
      <c r="K160" s="125"/>
      <c r="L160" s="125"/>
      <c r="M160" s="146" t="s">
        <v>296</v>
      </c>
      <c r="N160" s="286"/>
      <c r="O160" s="149" t="s">
        <v>312</v>
      </c>
      <c r="P160" s="149"/>
      <c r="Q160" s="149"/>
      <c r="R160" s="149"/>
      <c r="S160" s="149" t="s">
        <v>313</v>
      </c>
      <c r="T160" s="134" t="s">
        <v>90</v>
      </c>
      <c r="U160" s="134" t="s">
        <v>314</v>
      </c>
      <c r="V160" s="134" t="s">
        <v>235</v>
      </c>
      <c r="W160" s="18" t="s">
        <v>93</v>
      </c>
      <c r="X160" s="19"/>
      <c r="Y160" s="20"/>
      <c r="Z160" s="19"/>
      <c r="AA160" s="19"/>
      <c r="AB160" s="19"/>
      <c r="AC160" s="19"/>
      <c r="AD160" s="19"/>
      <c r="AE160" s="19"/>
      <c r="AF160" s="19"/>
      <c r="AG160" s="19"/>
      <c r="AH160" s="19"/>
      <c r="AI160" s="19"/>
      <c r="AJ160" s="135"/>
      <c r="AK160" s="135"/>
      <c r="AL160" s="235">
        <f t="shared" ref="AL160" si="120">IFERROR(AJ161/AJ160,0)</f>
        <v>0</v>
      </c>
      <c r="AM160" s="235"/>
      <c r="AN160" s="235"/>
      <c r="AO160" s="235"/>
      <c r="AP160" s="35"/>
      <c r="AQ160" s="235">
        <f t="shared" ref="AQ160" si="121">IFERROR(AP161/AP160,0)</f>
        <v>0</v>
      </c>
      <c r="AR160" s="237"/>
      <c r="AS160" s="249"/>
      <c r="AT160" s="238"/>
      <c r="AU160" s="238"/>
      <c r="AV160" s="216"/>
      <c r="AW160" s="2"/>
    </row>
    <row r="161" spans="1:49" ht="21.75" customHeight="1">
      <c r="A161" s="1"/>
      <c r="B161" s="124"/>
      <c r="C161" s="125"/>
      <c r="D161" s="125"/>
      <c r="E161" s="125"/>
      <c r="F161" s="125"/>
      <c r="G161" s="125"/>
      <c r="H161" s="125"/>
      <c r="I161" s="125"/>
      <c r="J161" s="125"/>
      <c r="K161" s="125"/>
      <c r="L161" s="125"/>
      <c r="M161" s="152"/>
      <c r="N161" s="286"/>
      <c r="O161" s="149"/>
      <c r="P161" s="149"/>
      <c r="Q161" s="149"/>
      <c r="R161" s="149"/>
      <c r="S161" s="149"/>
      <c r="T161" s="171"/>
      <c r="U161" s="171"/>
      <c r="V161" s="171"/>
      <c r="W161" s="21" t="s">
        <v>94</v>
      </c>
      <c r="X161" s="19"/>
      <c r="Y161" s="19"/>
      <c r="Z161" s="19"/>
      <c r="AA161" s="19"/>
      <c r="AB161" s="19"/>
      <c r="AC161" s="19"/>
      <c r="AD161" s="19"/>
      <c r="AE161" s="19"/>
      <c r="AF161" s="19"/>
      <c r="AG161" s="19"/>
      <c r="AH161" s="19"/>
      <c r="AI161" s="19"/>
      <c r="AJ161" s="135"/>
      <c r="AK161" s="135"/>
      <c r="AL161" s="235"/>
      <c r="AM161" s="235"/>
      <c r="AN161" s="235"/>
      <c r="AO161" s="235"/>
      <c r="AP161" s="35"/>
      <c r="AQ161" s="237"/>
      <c r="AR161" s="237"/>
      <c r="AS161" s="249"/>
      <c r="AT161" s="238"/>
      <c r="AU161" s="238"/>
      <c r="AV161" s="217"/>
      <c r="AW161" s="2"/>
    </row>
    <row r="162" spans="1:49" ht="21.75" customHeight="1">
      <c r="A162" s="1"/>
      <c r="B162" s="124"/>
      <c r="C162" s="125"/>
      <c r="D162" s="125"/>
      <c r="E162" s="125"/>
      <c r="F162" s="125"/>
      <c r="G162" s="125"/>
      <c r="H162" s="125"/>
      <c r="I162" s="125"/>
      <c r="J162" s="125"/>
      <c r="K162" s="125"/>
      <c r="L162" s="125"/>
      <c r="M162" s="146" t="s">
        <v>315</v>
      </c>
      <c r="N162" s="286"/>
      <c r="O162" s="149" t="s">
        <v>316</v>
      </c>
      <c r="P162" s="149"/>
      <c r="Q162" s="149"/>
      <c r="R162" s="149"/>
      <c r="S162" s="149" t="s">
        <v>317</v>
      </c>
      <c r="T162" s="134" t="s">
        <v>90</v>
      </c>
      <c r="U162" s="134" t="s">
        <v>318</v>
      </c>
      <c r="V162" s="134" t="s">
        <v>92</v>
      </c>
      <c r="W162" s="18" t="s">
        <v>93</v>
      </c>
      <c r="X162" s="19"/>
      <c r="Y162" s="20"/>
      <c r="Z162" s="19"/>
      <c r="AA162" s="19"/>
      <c r="AB162" s="19"/>
      <c r="AC162" s="19"/>
      <c r="AD162" s="19"/>
      <c r="AE162" s="19"/>
      <c r="AF162" s="19"/>
      <c r="AG162" s="19"/>
      <c r="AH162" s="19"/>
      <c r="AI162" s="19"/>
      <c r="AJ162" s="135"/>
      <c r="AK162" s="135"/>
      <c r="AL162" s="235">
        <f t="shared" ref="AL162" si="122">IFERROR(AJ163/AJ162,0)</f>
        <v>0</v>
      </c>
      <c r="AM162" s="235"/>
      <c r="AN162" s="235"/>
      <c r="AO162" s="235"/>
      <c r="AP162" s="35"/>
      <c r="AQ162" s="235">
        <f t="shared" ref="AQ162" si="123">IFERROR(AP163/AP162,0)</f>
        <v>0</v>
      </c>
      <c r="AR162" s="237"/>
      <c r="AS162" s="249"/>
      <c r="AT162" s="238"/>
      <c r="AU162" s="238"/>
      <c r="AV162" s="216"/>
      <c r="AW162" s="2"/>
    </row>
    <row r="163" spans="1:49" ht="21.75" customHeight="1">
      <c r="A163" s="1"/>
      <c r="B163" s="124"/>
      <c r="C163" s="125"/>
      <c r="D163" s="125"/>
      <c r="E163" s="125"/>
      <c r="F163" s="125"/>
      <c r="G163" s="125"/>
      <c r="H163" s="125"/>
      <c r="I163" s="125"/>
      <c r="J163" s="125"/>
      <c r="K163" s="125"/>
      <c r="L163" s="125"/>
      <c r="M163" s="152"/>
      <c r="N163" s="286"/>
      <c r="O163" s="149"/>
      <c r="P163" s="149"/>
      <c r="Q163" s="149"/>
      <c r="R163" s="149"/>
      <c r="S163" s="149"/>
      <c r="T163" s="171"/>
      <c r="U163" s="171"/>
      <c r="V163" s="134"/>
      <c r="W163" s="21" t="s">
        <v>94</v>
      </c>
      <c r="X163" s="19"/>
      <c r="Y163" s="19"/>
      <c r="Z163" s="19"/>
      <c r="AA163" s="19"/>
      <c r="AB163" s="19"/>
      <c r="AC163" s="19"/>
      <c r="AD163" s="19"/>
      <c r="AE163" s="19"/>
      <c r="AF163" s="19"/>
      <c r="AG163" s="19"/>
      <c r="AH163" s="19"/>
      <c r="AI163" s="19"/>
      <c r="AJ163" s="135"/>
      <c r="AK163" s="135"/>
      <c r="AL163" s="235"/>
      <c r="AM163" s="235"/>
      <c r="AN163" s="235"/>
      <c r="AO163" s="235"/>
      <c r="AP163" s="35"/>
      <c r="AQ163" s="237"/>
      <c r="AR163" s="237"/>
      <c r="AS163" s="249"/>
      <c r="AT163" s="238"/>
      <c r="AU163" s="238"/>
      <c r="AV163" s="217"/>
      <c r="AW163" s="2"/>
    </row>
    <row r="164" spans="1:49" ht="21.75" customHeight="1">
      <c r="A164" s="1"/>
      <c r="B164" s="124"/>
      <c r="C164" s="125"/>
      <c r="D164" s="125"/>
      <c r="E164" s="125"/>
      <c r="F164" s="125"/>
      <c r="G164" s="125"/>
      <c r="H164" s="125"/>
      <c r="I164" s="125"/>
      <c r="J164" s="125"/>
      <c r="K164" s="125"/>
      <c r="L164" s="125"/>
      <c r="M164" s="146" t="s">
        <v>319</v>
      </c>
      <c r="N164" s="286"/>
      <c r="O164" s="149" t="s">
        <v>320</v>
      </c>
      <c r="P164" s="149"/>
      <c r="Q164" s="149"/>
      <c r="R164" s="149"/>
      <c r="S164" s="149" t="s">
        <v>317</v>
      </c>
      <c r="T164" s="134" t="s">
        <v>90</v>
      </c>
      <c r="U164" s="134" t="s">
        <v>321</v>
      </c>
      <c r="V164" s="134" t="s">
        <v>92</v>
      </c>
      <c r="W164" s="18" t="s">
        <v>93</v>
      </c>
      <c r="X164" s="19"/>
      <c r="Y164" s="20"/>
      <c r="Z164" s="19"/>
      <c r="AA164" s="19"/>
      <c r="AB164" s="19"/>
      <c r="AC164" s="19"/>
      <c r="AD164" s="19"/>
      <c r="AE164" s="19"/>
      <c r="AF164" s="19"/>
      <c r="AG164" s="19"/>
      <c r="AH164" s="19"/>
      <c r="AI164" s="19"/>
      <c r="AJ164" s="135"/>
      <c r="AK164" s="135"/>
      <c r="AL164" s="235">
        <f t="shared" ref="AL164" si="124">IFERROR(AJ165/AJ164,0)</f>
        <v>0</v>
      </c>
      <c r="AM164" s="235"/>
      <c r="AN164" s="235"/>
      <c r="AO164" s="235"/>
      <c r="AP164" s="35"/>
      <c r="AQ164" s="235">
        <f t="shared" ref="AQ164" si="125">IFERROR(AP165/AP164,0)</f>
        <v>0</v>
      </c>
      <c r="AR164" s="237"/>
      <c r="AS164" s="249"/>
      <c r="AT164" s="238"/>
      <c r="AU164" s="238"/>
      <c r="AV164" s="216"/>
      <c r="AW164" s="2"/>
    </row>
    <row r="165" spans="1:49" ht="21.75" customHeight="1">
      <c r="A165" s="1"/>
      <c r="B165" s="127"/>
      <c r="C165" s="128"/>
      <c r="D165" s="128"/>
      <c r="E165" s="128"/>
      <c r="F165" s="128"/>
      <c r="G165" s="128"/>
      <c r="H165" s="128"/>
      <c r="I165" s="128"/>
      <c r="J165" s="128"/>
      <c r="K165" s="128"/>
      <c r="L165" s="128"/>
      <c r="M165" s="146"/>
      <c r="N165" s="245"/>
      <c r="O165" s="149"/>
      <c r="P165" s="149"/>
      <c r="Q165" s="149"/>
      <c r="R165" s="149"/>
      <c r="S165" s="149"/>
      <c r="T165" s="171"/>
      <c r="U165" s="171"/>
      <c r="V165" s="134"/>
      <c r="W165" s="21" t="s">
        <v>94</v>
      </c>
      <c r="X165" s="19"/>
      <c r="Y165" s="19"/>
      <c r="Z165" s="19"/>
      <c r="AA165" s="19"/>
      <c r="AB165" s="19"/>
      <c r="AC165" s="19"/>
      <c r="AD165" s="19"/>
      <c r="AE165" s="19"/>
      <c r="AF165" s="19"/>
      <c r="AG165" s="19"/>
      <c r="AH165" s="19"/>
      <c r="AI165" s="19"/>
      <c r="AJ165" s="135"/>
      <c r="AK165" s="135"/>
      <c r="AL165" s="235"/>
      <c r="AM165" s="235"/>
      <c r="AN165" s="235"/>
      <c r="AO165" s="235"/>
      <c r="AP165" s="35"/>
      <c r="AQ165" s="237"/>
      <c r="AR165" s="237"/>
      <c r="AS165" s="249"/>
      <c r="AT165" s="238"/>
      <c r="AU165" s="238"/>
      <c r="AV165" s="217"/>
      <c r="AW165" s="2"/>
    </row>
    <row r="166" spans="1:49" ht="21.75" customHeight="1">
      <c r="A166" s="1"/>
      <c r="B166" s="292" t="s">
        <v>322</v>
      </c>
      <c r="C166" s="292"/>
      <c r="D166" s="292"/>
      <c r="E166" s="292"/>
      <c r="F166" s="292"/>
      <c r="G166" s="292"/>
      <c r="H166" s="292"/>
      <c r="I166" s="292"/>
      <c r="J166" s="292"/>
      <c r="K166" s="292"/>
      <c r="L166" s="293"/>
      <c r="M166" s="287" t="s">
        <v>323</v>
      </c>
      <c r="N166" s="245" t="s">
        <v>324</v>
      </c>
      <c r="O166" s="179" t="s">
        <v>325</v>
      </c>
      <c r="P166" s="149"/>
      <c r="Q166" s="149"/>
      <c r="R166" s="149"/>
      <c r="S166" s="149" t="s">
        <v>326</v>
      </c>
      <c r="T166" s="134" t="s">
        <v>90</v>
      </c>
      <c r="U166" s="134" t="s">
        <v>318</v>
      </c>
      <c r="V166" s="134" t="s">
        <v>92</v>
      </c>
      <c r="W166" s="18" t="s">
        <v>93</v>
      </c>
      <c r="X166" s="19"/>
      <c r="Y166" s="20"/>
      <c r="Z166" s="19"/>
      <c r="AA166" s="19"/>
      <c r="AB166" s="19"/>
      <c r="AC166" s="19"/>
      <c r="AD166" s="19"/>
      <c r="AE166" s="19"/>
      <c r="AF166" s="19"/>
      <c r="AG166" s="19"/>
      <c r="AH166" s="19"/>
      <c r="AI166" s="19"/>
      <c r="AJ166" s="135"/>
      <c r="AK166" s="135"/>
      <c r="AL166" s="235">
        <f t="shared" ref="AL166" si="126">IFERROR(AJ167/AJ166,0)</f>
        <v>0</v>
      </c>
      <c r="AM166" s="235"/>
      <c r="AN166" s="218">
        <f>SUM(AL166:AM169)/(COUNT(AL166:AL169))</f>
        <v>0</v>
      </c>
      <c r="AO166" s="219"/>
      <c r="AP166" s="19"/>
      <c r="AQ166" s="235">
        <f t="shared" ref="AQ166" si="127">IFERROR(AP167/AP166,0)</f>
        <v>0</v>
      </c>
      <c r="AR166" s="237"/>
      <c r="AS166" s="238"/>
      <c r="AT166" s="238"/>
      <c r="AU166" s="238"/>
      <c r="AV166" s="216"/>
      <c r="AW166" s="2"/>
    </row>
    <row r="167" spans="1:49" ht="21.75" customHeight="1">
      <c r="A167" s="1"/>
      <c r="B167" s="292"/>
      <c r="C167" s="292"/>
      <c r="D167" s="292"/>
      <c r="E167" s="292"/>
      <c r="F167" s="292"/>
      <c r="G167" s="292"/>
      <c r="H167" s="292"/>
      <c r="I167" s="292"/>
      <c r="J167" s="292"/>
      <c r="K167" s="292"/>
      <c r="L167" s="293"/>
      <c r="M167" s="287"/>
      <c r="N167" s="145"/>
      <c r="O167" s="179"/>
      <c r="P167" s="149"/>
      <c r="Q167" s="149"/>
      <c r="R167" s="149"/>
      <c r="S167" s="149"/>
      <c r="T167" s="171"/>
      <c r="U167" s="171"/>
      <c r="V167" s="134"/>
      <c r="W167" s="21" t="s">
        <v>94</v>
      </c>
      <c r="X167" s="19"/>
      <c r="Y167" s="19"/>
      <c r="Z167" s="19"/>
      <c r="AA167" s="19"/>
      <c r="AB167" s="19"/>
      <c r="AC167" s="19"/>
      <c r="AD167" s="19"/>
      <c r="AE167" s="19"/>
      <c r="AF167" s="19"/>
      <c r="AG167" s="19"/>
      <c r="AH167" s="19"/>
      <c r="AI167" s="19"/>
      <c r="AJ167" s="135"/>
      <c r="AK167" s="135"/>
      <c r="AL167" s="235"/>
      <c r="AM167" s="235"/>
      <c r="AN167" s="220"/>
      <c r="AO167" s="221"/>
      <c r="AP167" s="36"/>
      <c r="AQ167" s="237"/>
      <c r="AR167" s="237"/>
      <c r="AS167" s="238"/>
      <c r="AT167" s="238"/>
      <c r="AU167" s="238"/>
      <c r="AV167" s="217"/>
      <c r="AW167" s="2"/>
    </row>
    <row r="168" spans="1:49" ht="34.5" customHeight="1">
      <c r="A168" s="1"/>
      <c r="B168" s="292"/>
      <c r="C168" s="292"/>
      <c r="D168" s="292"/>
      <c r="E168" s="292"/>
      <c r="F168" s="292"/>
      <c r="G168" s="292"/>
      <c r="H168" s="292"/>
      <c r="I168" s="292"/>
      <c r="J168" s="292"/>
      <c r="K168" s="292"/>
      <c r="L168" s="293"/>
      <c r="M168" s="288" t="s">
        <v>327</v>
      </c>
      <c r="N168" s="145"/>
      <c r="O168" s="179" t="s">
        <v>328</v>
      </c>
      <c r="P168" s="149"/>
      <c r="Q168" s="149"/>
      <c r="R168" s="149"/>
      <c r="S168" s="155" t="s">
        <v>329</v>
      </c>
      <c r="T168" s="134" t="s">
        <v>330</v>
      </c>
      <c r="U168" s="134" t="s">
        <v>331</v>
      </c>
      <c r="V168" s="134" t="s">
        <v>92</v>
      </c>
      <c r="W168" s="18" t="s">
        <v>93</v>
      </c>
      <c r="X168" s="19"/>
      <c r="Y168" s="20"/>
      <c r="Z168" s="19"/>
      <c r="AA168" s="19"/>
      <c r="AB168" s="19"/>
      <c r="AC168" s="19"/>
      <c r="AD168" s="19"/>
      <c r="AE168" s="19"/>
      <c r="AF168" s="19"/>
      <c r="AG168" s="19"/>
      <c r="AH168" s="19"/>
      <c r="AI168" s="19"/>
      <c r="AJ168" s="135"/>
      <c r="AK168" s="135"/>
      <c r="AL168" s="235">
        <f t="shared" ref="AL168" si="128">IFERROR(AJ169/AJ168,0)</f>
        <v>0</v>
      </c>
      <c r="AM168" s="235"/>
      <c r="AN168" s="243"/>
      <c r="AO168" s="243"/>
      <c r="AP168" s="36"/>
      <c r="AQ168" s="236">
        <f t="shared" ref="AQ168" si="129">IFERROR(AP169/AP168,0)</f>
        <v>0</v>
      </c>
      <c r="AR168" s="237"/>
      <c r="AS168" s="238"/>
      <c r="AT168" s="238"/>
      <c r="AU168" s="238"/>
      <c r="AV168" s="216"/>
      <c r="AW168" s="2"/>
    </row>
    <row r="169" spans="1:49" ht="33" customHeight="1">
      <c r="A169" s="1"/>
      <c r="B169" s="292"/>
      <c r="C169" s="292"/>
      <c r="D169" s="292"/>
      <c r="E169" s="292"/>
      <c r="F169" s="292"/>
      <c r="G169" s="292"/>
      <c r="H169" s="292"/>
      <c r="I169" s="292"/>
      <c r="J169" s="292"/>
      <c r="K169" s="292"/>
      <c r="L169" s="293"/>
      <c r="M169" s="289"/>
      <c r="N169" s="145"/>
      <c r="O169" s="179"/>
      <c r="P169" s="149"/>
      <c r="Q169" s="149"/>
      <c r="R169" s="149"/>
      <c r="S169" s="148"/>
      <c r="T169" s="171"/>
      <c r="U169" s="171"/>
      <c r="V169" s="134"/>
      <c r="W169" s="21" t="s">
        <v>94</v>
      </c>
      <c r="X169" s="19"/>
      <c r="Y169" s="19"/>
      <c r="Z169" s="19"/>
      <c r="AA169" s="19"/>
      <c r="AB169" s="19"/>
      <c r="AC169" s="19"/>
      <c r="AD169" s="19"/>
      <c r="AE169" s="19"/>
      <c r="AF169" s="19"/>
      <c r="AG169" s="19"/>
      <c r="AH169" s="19"/>
      <c r="AI169" s="19"/>
      <c r="AJ169" s="135"/>
      <c r="AK169" s="135"/>
      <c r="AL169" s="235"/>
      <c r="AM169" s="235"/>
      <c r="AN169" s="244"/>
      <c r="AO169" s="244"/>
      <c r="AP169" s="19"/>
      <c r="AQ169" s="192"/>
      <c r="AR169" s="237"/>
      <c r="AS169" s="238"/>
      <c r="AT169" s="238"/>
      <c r="AU169" s="238"/>
      <c r="AV169" s="217"/>
      <c r="AW169" s="2"/>
    </row>
    <row r="170" spans="1:49" ht="21.75" customHeight="1">
      <c r="A170" s="1"/>
      <c r="B170" s="224" t="s">
        <v>332</v>
      </c>
      <c r="C170" s="224"/>
      <c r="D170" s="224"/>
      <c r="E170" s="224"/>
      <c r="F170" s="224"/>
      <c r="G170" s="224"/>
      <c r="H170" s="224"/>
      <c r="I170" s="224"/>
      <c r="J170" s="224"/>
      <c r="K170" s="224"/>
      <c r="L170" s="248"/>
      <c r="M170" s="146" t="s">
        <v>333</v>
      </c>
      <c r="N170" s="245" t="s">
        <v>334</v>
      </c>
      <c r="O170" s="149" t="s">
        <v>335</v>
      </c>
      <c r="P170" s="149"/>
      <c r="Q170" s="149"/>
      <c r="R170" s="149"/>
      <c r="S170" s="149" t="s">
        <v>336</v>
      </c>
      <c r="T170" s="134" t="s">
        <v>330</v>
      </c>
      <c r="U170" s="134" t="s">
        <v>331</v>
      </c>
      <c r="V170" s="134" t="s">
        <v>92</v>
      </c>
      <c r="W170" s="18" t="s">
        <v>93</v>
      </c>
      <c r="X170" s="19"/>
      <c r="Y170" s="20"/>
      <c r="Z170" s="19"/>
      <c r="AA170" s="19"/>
      <c r="AB170" s="19"/>
      <c r="AC170" s="19"/>
      <c r="AD170" s="19"/>
      <c r="AE170" s="19"/>
      <c r="AF170" s="19"/>
      <c r="AG170" s="19"/>
      <c r="AH170" s="19"/>
      <c r="AI170" s="19"/>
      <c r="AJ170" s="135"/>
      <c r="AK170" s="135"/>
      <c r="AL170" s="235">
        <f t="shared" ref="AL170" si="130">IFERROR(AJ171/AJ170,0)</f>
        <v>0</v>
      </c>
      <c r="AM170" s="235"/>
      <c r="AN170" s="218">
        <f>SUM(AL170:AM183)/(COUNT(AL170:AL183))</f>
        <v>0</v>
      </c>
      <c r="AO170" s="219"/>
      <c r="AP170" s="38"/>
      <c r="AQ170" s="235">
        <f t="shared" ref="AQ170" si="131">IFERROR(AP171/AP170,0)</f>
        <v>0</v>
      </c>
      <c r="AR170" s="237"/>
      <c r="AS170" s="238"/>
      <c r="AT170" s="238"/>
      <c r="AU170" s="238"/>
      <c r="AV170" s="216"/>
      <c r="AW170" s="2"/>
    </row>
    <row r="171" spans="1:49" ht="21.75" customHeight="1">
      <c r="A171" s="1"/>
      <c r="B171" s="224"/>
      <c r="C171" s="224"/>
      <c r="D171" s="224"/>
      <c r="E171" s="224"/>
      <c r="F171" s="224"/>
      <c r="G171" s="224"/>
      <c r="H171" s="224"/>
      <c r="I171" s="224"/>
      <c r="J171" s="224"/>
      <c r="K171" s="224"/>
      <c r="L171" s="248"/>
      <c r="M171" s="146"/>
      <c r="N171" s="145"/>
      <c r="O171" s="149"/>
      <c r="P171" s="149"/>
      <c r="Q171" s="149"/>
      <c r="R171" s="149"/>
      <c r="S171" s="149"/>
      <c r="T171" s="171"/>
      <c r="U171" s="171"/>
      <c r="V171" s="134"/>
      <c r="W171" s="21" t="s">
        <v>94</v>
      </c>
      <c r="X171" s="19"/>
      <c r="Y171" s="19"/>
      <c r="Z171" s="19"/>
      <c r="AA171" s="19"/>
      <c r="AB171" s="19"/>
      <c r="AC171" s="19"/>
      <c r="AD171" s="19"/>
      <c r="AE171" s="19"/>
      <c r="AF171" s="19"/>
      <c r="AG171" s="19"/>
      <c r="AH171" s="19"/>
      <c r="AI171" s="19"/>
      <c r="AJ171" s="135"/>
      <c r="AK171" s="135"/>
      <c r="AL171" s="235"/>
      <c r="AM171" s="235"/>
      <c r="AN171" s="220"/>
      <c r="AO171" s="221"/>
      <c r="AP171" s="35"/>
      <c r="AQ171" s="237"/>
      <c r="AR171" s="237"/>
      <c r="AS171" s="238"/>
      <c r="AT171" s="238"/>
      <c r="AU171" s="238"/>
      <c r="AV171" s="217"/>
      <c r="AW171" s="2"/>
    </row>
    <row r="172" spans="1:49" ht="21.75" customHeight="1">
      <c r="A172" s="1"/>
      <c r="B172" s="224"/>
      <c r="C172" s="224"/>
      <c r="D172" s="224"/>
      <c r="E172" s="224"/>
      <c r="F172" s="224"/>
      <c r="G172" s="224"/>
      <c r="H172" s="224"/>
      <c r="I172" s="224"/>
      <c r="J172" s="224"/>
      <c r="K172" s="224"/>
      <c r="L172" s="248"/>
      <c r="M172" s="146" t="s">
        <v>337</v>
      </c>
      <c r="N172" s="145"/>
      <c r="O172" s="149" t="s">
        <v>338</v>
      </c>
      <c r="P172" s="149"/>
      <c r="Q172" s="149"/>
      <c r="R172" s="149"/>
      <c r="S172" s="149" t="s">
        <v>336</v>
      </c>
      <c r="T172" s="134" t="s">
        <v>330</v>
      </c>
      <c r="U172" s="134" t="s">
        <v>331</v>
      </c>
      <c r="V172" s="134" t="s">
        <v>92</v>
      </c>
      <c r="W172" s="18" t="s">
        <v>93</v>
      </c>
      <c r="X172" s="19"/>
      <c r="Y172" s="20"/>
      <c r="Z172" s="19"/>
      <c r="AA172" s="19"/>
      <c r="AB172" s="19"/>
      <c r="AC172" s="19"/>
      <c r="AD172" s="19"/>
      <c r="AE172" s="19"/>
      <c r="AF172" s="19"/>
      <c r="AG172" s="19"/>
      <c r="AH172" s="19"/>
      <c r="AI172" s="19"/>
      <c r="AJ172" s="135"/>
      <c r="AK172" s="135"/>
      <c r="AL172" s="235">
        <f t="shared" ref="AL172" si="132">IFERROR(AJ173/AJ172,0)</f>
        <v>0</v>
      </c>
      <c r="AM172" s="235"/>
      <c r="AN172" s="220"/>
      <c r="AO172" s="221"/>
      <c r="AP172" s="35"/>
      <c r="AQ172" s="235">
        <f t="shared" ref="AQ172" si="133">IFERROR(AP173/AP172,0)</f>
        <v>0</v>
      </c>
      <c r="AR172" s="237"/>
      <c r="AS172" s="238"/>
      <c r="AT172" s="238"/>
      <c r="AU172" s="238"/>
      <c r="AV172" s="216"/>
      <c r="AW172" s="2"/>
    </row>
    <row r="173" spans="1:49" ht="21.75" customHeight="1">
      <c r="A173" s="1"/>
      <c r="B173" s="224"/>
      <c r="C173" s="224"/>
      <c r="D173" s="224"/>
      <c r="E173" s="224"/>
      <c r="F173" s="224"/>
      <c r="G173" s="224"/>
      <c r="H173" s="224"/>
      <c r="I173" s="224"/>
      <c r="J173" s="224"/>
      <c r="K173" s="224"/>
      <c r="L173" s="248"/>
      <c r="M173" s="152"/>
      <c r="N173" s="145"/>
      <c r="O173" s="149"/>
      <c r="P173" s="149"/>
      <c r="Q173" s="149"/>
      <c r="R173" s="149"/>
      <c r="S173" s="149"/>
      <c r="T173" s="171"/>
      <c r="U173" s="171"/>
      <c r="V173" s="134"/>
      <c r="W173" s="21" t="s">
        <v>94</v>
      </c>
      <c r="X173" s="19"/>
      <c r="Y173" s="19"/>
      <c r="Z173" s="19"/>
      <c r="AA173" s="19"/>
      <c r="AB173" s="19"/>
      <c r="AC173" s="19"/>
      <c r="AD173" s="19"/>
      <c r="AE173" s="19"/>
      <c r="AF173" s="19"/>
      <c r="AG173" s="19"/>
      <c r="AH173" s="19"/>
      <c r="AI173" s="19"/>
      <c r="AJ173" s="135"/>
      <c r="AK173" s="135"/>
      <c r="AL173" s="235"/>
      <c r="AM173" s="235"/>
      <c r="AN173" s="220"/>
      <c r="AO173" s="221"/>
      <c r="AP173" s="35"/>
      <c r="AQ173" s="237"/>
      <c r="AR173" s="237"/>
      <c r="AS173" s="238"/>
      <c r="AT173" s="238"/>
      <c r="AU173" s="238"/>
      <c r="AV173" s="217"/>
      <c r="AW173" s="2"/>
    </row>
    <row r="174" spans="1:49" ht="34.5" customHeight="1">
      <c r="A174" s="1"/>
      <c r="B174" s="224"/>
      <c r="C174" s="224"/>
      <c r="D174" s="224"/>
      <c r="E174" s="224"/>
      <c r="F174" s="224"/>
      <c r="G174" s="224"/>
      <c r="H174" s="224"/>
      <c r="I174" s="224"/>
      <c r="J174" s="224"/>
      <c r="K174" s="224"/>
      <c r="L174" s="248"/>
      <c r="M174" s="146" t="s">
        <v>339</v>
      </c>
      <c r="N174" s="145"/>
      <c r="O174" s="149" t="s">
        <v>340</v>
      </c>
      <c r="P174" s="149"/>
      <c r="Q174" s="149"/>
      <c r="R174" s="149"/>
      <c r="S174" s="149" t="s">
        <v>341</v>
      </c>
      <c r="T174" s="134" t="s">
        <v>90</v>
      </c>
      <c r="U174" s="134" t="s">
        <v>342</v>
      </c>
      <c r="V174" s="134" t="s">
        <v>92</v>
      </c>
      <c r="W174" s="18" t="s">
        <v>93</v>
      </c>
      <c r="X174" s="19"/>
      <c r="Y174" s="20"/>
      <c r="Z174" s="19"/>
      <c r="AA174" s="19"/>
      <c r="AB174" s="19"/>
      <c r="AC174" s="19"/>
      <c r="AD174" s="19"/>
      <c r="AE174" s="19"/>
      <c r="AF174" s="19"/>
      <c r="AG174" s="19"/>
      <c r="AH174" s="19"/>
      <c r="AI174" s="19"/>
      <c r="AJ174" s="135"/>
      <c r="AK174" s="135"/>
      <c r="AL174" s="235">
        <f t="shared" ref="AL174" si="134">IFERROR(AJ175/AJ174,0)</f>
        <v>0</v>
      </c>
      <c r="AM174" s="235"/>
      <c r="AN174" s="220"/>
      <c r="AO174" s="221"/>
      <c r="AP174" s="35"/>
      <c r="AQ174" s="235">
        <f t="shared" ref="AQ174" si="135">IFERROR(AP175/AP174,0)</f>
        <v>0</v>
      </c>
      <c r="AR174" s="237"/>
      <c r="AS174" s="238"/>
      <c r="AT174" s="238"/>
      <c r="AU174" s="238"/>
      <c r="AV174" s="216"/>
      <c r="AW174" s="2"/>
    </row>
    <row r="175" spans="1:49" ht="21.75" customHeight="1">
      <c r="A175" s="1"/>
      <c r="B175" s="224"/>
      <c r="C175" s="224"/>
      <c r="D175" s="224"/>
      <c r="E175" s="224"/>
      <c r="F175" s="224"/>
      <c r="G175" s="224"/>
      <c r="H175" s="224"/>
      <c r="I175" s="224"/>
      <c r="J175" s="224"/>
      <c r="K175" s="224"/>
      <c r="L175" s="248"/>
      <c r="M175" s="146"/>
      <c r="N175" s="145"/>
      <c r="O175" s="149"/>
      <c r="P175" s="149"/>
      <c r="Q175" s="149"/>
      <c r="R175" s="149"/>
      <c r="S175" s="149"/>
      <c r="T175" s="171"/>
      <c r="U175" s="171"/>
      <c r="V175" s="134"/>
      <c r="W175" s="21" t="s">
        <v>94</v>
      </c>
      <c r="X175" s="19"/>
      <c r="Y175" s="19"/>
      <c r="Z175" s="19"/>
      <c r="AA175" s="19"/>
      <c r="AB175" s="19"/>
      <c r="AC175" s="19"/>
      <c r="AD175" s="19"/>
      <c r="AE175" s="19"/>
      <c r="AF175" s="19"/>
      <c r="AG175" s="19"/>
      <c r="AH175" s="19"/>
      <c r="AI175" s="19"/>
      <c r="AJ175" s="135"/>
      <c r="AK175" s="135"/>
      <c r="AL175" s="235"/>
      <c r="AM175" s="235"/>
      <c r="AN175" s="220"/>
      <c r="AO175" s="221"/>
      <c r="AP175" s="35"/>
      <c r="AQ175" s="237"/>
      <c r="AR175" s="237"/>
      <c r="AS175" s="238"/>
      <c r="AT175" s="238"/>
      <c r="AU175" s="238"/>
      <c r="AV175" s="217"/>
      <c r="AW175" s="2"/>
    </row>
    <row r="176" spans="1:49" ht="28.5" customHeight="1">
      <c r="A176" s="1"/>
      <c r="B176" s="224"/>
      <c r="C176" s="224"/>
      <c r="D176" s="224"/>
      <c r="E176" s="224"/>
      <c r="F176" s="224"/>
      <c r="G176" s="224"/>
      <c r="H176" s="224"/>
      <c r="I176" s="224"/>
      <c r="J176" s="224"/>
      <c r="K176" s="224"/>
      <c r="L176" s="248"/>
      <c r="M176" s="146" t="s">
        <v>343</v>
      </c>
      <c r="N176" s="145"/>
      <c r="O176" s="149" t="s">
        <v>344</v>
      </c>
      <c r="P176" s="149"/>
      <c r="Q176" s="149"/>
      <c r="R176" s="149"/>
      <c r="S176" s="149" t="s">
        <v>345</v>
      </c>
      <c r="T176" s="134" t="s">
        <v>90</v>
      </c>
      <c r="U176" s="134" t="s">
        <v>331</v>
      </c>
      <c r="V176" s="134" t="s">
        <v>92</v>
      </c>
      <c r="W176" s="18" t="s">
        <v>93</v>
      </c>
      <c r="X176" s="19"/>
      <c r="Y176" s="20"/>
      <c r="Z176" s="19"/>
      <c r="AA176" s="19"/>
      <c r="AB176" s="19"/>
      <c r="AC176" s="19"/>
      <c r="AD176" s="19"/>
      <c r="AE176" s="19"/>
      <c r="AF176" s="19"/>
      <c r="AG176" s="19"/>
      <c r="AH176" s="19"/>
      <c r="AI176" s="19"/>
      <c r="AJ176" s="135"/>
      <c r="AK176" s="135"/>
      <c r="AL176" s="235">
        <f t="shared" ref="AL176" si="136">IFERROR(AJ177/AJ176,0)</f>
        <v>0</v>
      </c>
      <c r="AM176" s="235"/>
      <c r="AN176" s="220"/>
      <c r="AO176" s="221"/>
      <c r="AP176" s="35"/>
      <c r="AQ176" s="235">
        <f t="shared" ref="AQ176" si="137">IFERROR(AP177/AP176,0)</f>
        <v>0</v>
      </c>
      <c r="AR176" s="237"/>
      <c r="AS176" s="238"/>
      <c r="AT176" s="238"/>
      <c r="AU176" s="238"/>
      <c r="AV176" s="216"/>
      <c r="AW176" s="2"/>
    </row>
    <row r="177" spans="1:49" ht="24.75" customHeight="1">
      <c r="A177" s="1"/>
      <c r="B177" s="224"/>
      <c r="C177" s="224"/>
      <c r="D177" s="224"/>
      <c r="E177" s="224"/>
      <c r="F177" s="224"/>
      <c r="G177" s="224"/>
      <c r="H177" s="224"/>
      <c r="I177" s="224"/>
      <c r="J177" s="224"/>
      <c r="K177" s="224"/>
      <c r="L177" s="248"/>
      <c r="M177" s="146"/>
      <c r="N177" s="145"/>
      <c r="O177" s="149"/>
      <c r="P177" s="149"/>
      <c r="Q177" s="149"/>
      <c r="R177" s="149"/>
      <c r="S177" s="149"/>
      <c r="T177" s="171"/>
      <c r="U177" s="171"/>
      <c r="V177" s="134"/>
      <c r="W177" s="21" t="s">
        <v>94</v>
      </c>
      <c r="X177" s="19"/>
      <c r="Y177" s="19"/>
      <c r="Z177" s="19"/>
      <c r="AA177" s="19"/>
      <c r="AB177" s="19"/>
      <c r="AC177" s="19"/>
      <c r="AD177" s="19"/>
      <c r="AE177" s="19"/>
      <c r="AF177" s="19"/>
      <c r="AG177" s="19"/>
      <c r="AH177" s="19"/>
      <c r="AI177" s="19"/>
      <c r="AJ177" s="135"/>
      <c r="AK177" s="135"/>
      <c r="AL177" s="235"/>
      <c r="AM177" s="235"/>
      <c r="AN177" s="220"/>
      <c r="AO177" s="221"/>
      <c r="AP177" s="35"/>
      <c r="AQ177" s="237"/>
      <c r="AR177" s="237"/>
      <c r="AS177" s="238"/>
      <c r="AT177" s="238"/>
      <c r="AU177" s="238"/>
      <c r="AV177" s="217"/>
      <c r="AW177" s="2"/>
    </row>
    <row r="178" spans="1:49" ht="28.5" customHeight="1">
      <c r="A178" s="1"/>
      <c r="B178" s="224"/>
      <c r="C178" s="224"/>
      <c r="D178" s="224"/>
      <c r="E178" s="224"/>
      <c r="F178" s="224"/>
      <c r="G178" s="224"/>
      <c r="H178" s="224"/>
      <c r="I178" s="224"/>
      <c r="J178" s="224"/>
      <c r="K178" s="224"/>
      <c r="L178" s="248"/>
      <c r="M178" s="146" t="s">
        <v>217</v>
      </c>
      <c r="N178" s="145"/>
      <c r="O178" s="149" t="s">
        <v>346</v>
      </c>
      <c r="P178" s="149"/>
      <c r="Q178" s="149"/>
      <c r="R178" s="149"/>
      <c r="S178" s="149" t="s">
        <v>347</v>
      </c>
      <c r="T178" s="134" t="s">
        <v>348</v>
      </c>
      <c r="U178" s="134" t="s">
        <v>349</v>
      </c>
      <c r="V178" s="134" t="s">
        <v>92</v>
      </c>
      <c r="W178" s="18" t="s">
        <v>93</v>
      </c>
      <c r="X178" s="19"/>
      <c r="Y178" s="20"/>
      <c r="Z178" s="19"/>
      <c r="AA178" s="19"/>
      <c r="AB178" s="19"/>
      <c r="AC178" s="19"/>
      <c r="AD178" s="19"/>
      <c r="AE178" s="19"/>
      <c r="AF178" s="19"/>
      <c r="AG178" s="19"/>
      <c r="AH178" s="19"/>
      <c r="AI178" s="19"/>
      <c r="AJ178" s="135"/>
      <c r="AK178" s="135"/>
      <c r="AL178" s="235">
        <f t="shared" ref="AL178" si="138">IFERROR(AJ179/AJ178,0)</f>
        <v>0</v>
      </c>
      <c r="AM178" s="235"/>
      <c r="AN178" s="220"/>
      <c r="AO178" s="221"/>
      <c r="AP178" s="35"/>
      <c r="AQ178" s="235">
        <f t="shared" ref="AQ178" si="139">IFERROR(AP179/AP178,0)</f>
        <v>0</v>
      </c>
      <c r="AR178" s="237"/>
      <c r="AS178" s="238"/>
      <c r="AT178" s="238"/>
      <c r="AU178" s="238"/>
      <c r="AV178" s="216"/>
      <c r="AW178" s="2"/>
    </row>
    <row r="179" spans="1:49" ht="28.5" customHeight="1">
      <c r="A179" s="1"/>
      <c r="B179" s="224"/>
      <c r="C179" s="224"/>
      <c r="D179" s="224"/>
      <c r="E179" s="224"/>
      <c r="F179" s="224"/>
      <c r="G179" s="224"/>
      <c r="H179" s="224"/>
      <c r="I179" s="224"/>
      <c r="J179" s="224"/>
      <c r="K179" s="224"/>
      <c r="L179" s="248"/>
      <c r="M179" s="146"/>
      <c r="N179" s="145"/>
      <c r="O179" s="149"/>
      <c r="P179" s="149"/>
      <c r="Q179" s="149"/>
      <c r="R179" s="149"/>
      <c r="S179" s="149"/>
      <c r="T179" s="171"/>
      <c r="U179" s="171"/>
      <c r="V179" s="134"/>
      <c r="W179" s="21" t="s">
        <v>94</v>
      </c>
      <c r="X179" s="19"/>
      <c r="Y179" s="19"/>
      <c r="Z179" s="19"/>
      <c r="AA179" s="19"/>
      <c r="AB179" s="19"/>
      <c r="AC179" s="19"/>
      <c r="AD179" s="19"/>
      <c r="AE179" s="19"/>
      <c r="AF179" s="19"/>
      <c r="AG179" s="19"/>
      <c r="AH179" s="19"/>
      <c r="AI179" s="19"/>
      <c r="AJ179" s="135"/>
      <c r="AK179" s="135"/>
      <c r="AL179" s="235"/>
      <c r="AM179" s="235"/>
      <c r="AN179" s="220"/>
      <c r="AO179" s="221"/>
      <c r="AP179" s="35"/>
      <c r="AQ179" s="237"/>
      <c r="AR179" s="237"/>
      <c r="AS179" s="238"/>
      <c r="AT179" s="238"/>
      <c r="AU179" s="238"/>
      <c r="AV179" s="217"/>
      <c r="AW179" s="2"/>
    </row>
    <row r="180" spans="1:49" ht="21.75" customHeight="1">
      <c r="A180" s="1"/>
      <c r="B180" s="224"/>
      <c r="C180" s="224"/>
      <c r="D180" s="224"/>
      <c r="E180" s="224"/>
      <c r="F180" s="224"/>
      <c r="G180" s="224"/>
      <c r="H180" s="224"/>
      <c r="I180" s="224"/>
      <c r="J180" s="224"/>
      <c r="K180" s="224"/>
      <c r="L180" s="248"/>
      <c r="M180" s="146" t="s">
        <v>315</v>
      </c>
      <c r="N180" s="145"/>
      <c r="O180" s="149" t="s">
        <v>350</v>
      </c>
      <c r="P180" s="149"/>
      <c r="Q180" s="149"/>
      <c r="R180" s="149"/>
      <c r="S180" s="149" t="s">
        <v>351</v>
      </c>
      <c r="T180" s="134" t="s">
        <v>90</v>
      </c>
      <c r="U180" s="134" t="s">
        <v>352</v>
      </c>
      <c r="V180" s="134" t="s">
        <v>235</v>
      </c>
      <c r="W180" s="18" t="s">
        <v>93</v>
      </c>
      <c r="X180" s="19"/>
      <c r="Y180" s="20"/>
      <c r="Z180" s="19"/>
      <c r="AA180" s="19"/>
      <c r="AB180" s="19"/>
      <c r="AC180" s="19"/>
      <c r="AD180" s="19"/>
      <c r="AE180" s="19"/>
      <c r="AF180" s="19"/>
      <c r="AG180" s="19"/>
      <c r="AH180" s="19"/>
      <c r="AI180" s="19"/>
      <c r="AJ180" s="135"/>
      <c r="AK180" s="135"/>
      <c r="AL180" s="235">
        <f t="shared" ref="AL180" si="140">IFERROR(AJ181/AJ180,0)</f>
        <v>0</v>
      </c>
      <c r="AM180" s="235"/>
      <c r="AN180" s="220"/>
      <c r="AO180" s="221"/>
      <c r="AP180" s="35"/>
      <c r="AQ180" s="235">
        <f t="shared" ref="AQ180" si="141">IFERROR(AP181/AP180,0)</f>
        <v>0</v>
      </c>
      <c r="AR180" s="237"/>
      <c r="AS180" s="238"/>
      <c r="AT180" s="238"/>
      <c r="AU180" s="238"/>
      <c r="AV180" s="216"/>
      <c r="AW180" s="2"/>
    </row>
    <row r="181" spans="1:49" ht="21.75" customHeight="1">
      <c r="A181" s="1"/>
      <c r="B181" s="224"/>
      <c r="C181" s="224"/>
      <c r="D181" s="224"/>
      <c r="E181" s="224"/>
      <c r="F181" s="224"/>
      <c r="G181" s="224"/>
      <c r="H181" s="224"/>
      <c r="I181" s="224"/>
      <c r="J181" s="224"/>
      <c r="K181" s="224"/>
      <c r="L181" s="248"/>
      <c r="M181" s="146"/>
      <c r="N181" s="145"/>
      <c r="O181" s="155"/>
      <c r="P181" s="155"/>
      <c r="Q181" s="155"/>
      <c r="R181" s="155"/>
      <c r="S181" s="155"/>
      <c r="T181" s="174"/>
      <c r="U181" s="171"/>
      <c r="V181" s="171"/>
      <c r="W181" s="21" t="s">
        <v>94</v>
      </c>
      <c r="X181" s="19"/>
      <c r="Y181" s="19"/>
      <c r="Z181" s="19"/>
      <c r="AA181" s="19"/>
      <c r="AB181" s="19"/>
      <c r="AC181" s="19"/>
      <c r="AD181" s="19"/>
      <c r="AE181" s="19"/>
      <c r="AF181" s="19"/>
      <c r="AG181" s="19"/>
      <c r="AH181" s="19"/>
      <c r="AI181" s="19"/>
      <c r="AJ181" s="135"/>
      <c r="AK181" s="135"/>
      <c r="AL181" s="235"/>
      <c r="AM181" s="235"/>
      <c r="AN181" s="220"/>
      <c r="AO181" s="221"/>
      <c r="AP181" s="35"/>
      <c r="AQ181" s="237"/>
      <c r="AR181" s="237"/>
      <c r="AS181" s="238"/>
      <c r="AT181" s="238"/>
      <c r="AU181" s="238"/>
      <c r="AV181" s="217"/>
      <c r="AW181" s="2"/>
    </row>
    <row r="182" spans="1:49" ht="29.25" customHeight="1">
      <c r="A182" s="1"/>
      <c r="B182" s="224"/>
      <c r="C182" s="224"/>
      <c r="D182" s="224"/>
      <c r="E182" s="224"/>
      <c r="F182" s="224"/>
      <c r="G182" s="224"/>
      <c r="H182" s="224"/>
      <c r="I182" s="224"/>
      <c r="J182" s="224"/>
      <c r="K182" s="224"/>
      <c r="L182" s="248"/>
      <c r="M182" s="146" t="s">
        <v>353</v>
      </c>
      <c r="N182" s="246"/>
      <c r="O182" s="149" t="s">
        <v>354</v>
      </c>
      <c r="P182" s="149"/>
      <c r="Q182" s="149"/>
      <c r="R182" s="149"/>
      <c r="S182" s="149" t="s">
        <v>355</v>
      </c>
      <c r="T182" s="175" t="s">
        <v>90</v>
      </c>
      <c r="U182" s="134" t="s">
        <v>352</v>
      </c>
      <c r="V182" s="134" t="s">
        <v>92</v>
      </c>
      <c r="W182" s="33" t="s">
        <v>93</v>
      </c>
      <c r="X182" s="19"/>
      <c r="Y182" s="20"/>
      <c r="Z182" s="19"/>
      <c r="AA182" s="19"/>
      <c r="AB182" s="19"/>
      <c r="AC182" s="19"/>
      <c r="AD182" s="19"/>
      <c r="AE182" s="19"/>
      <c r="AF182" s="19"/>
      <c r="AG182" s="19"/>
      <c r="AH182" s="19"/>
      <c r="AI182" s="19"/>
      <c r="AJ182" s="135"/>
      <c r="AK182" s="135"/>
      <c r="AL182" s="235">
        <f t="shared" ref="AL182" si="142">IFERROR(AJ183/AJ182,0)</f>
        <v>0</v>
      </c>
      <c r="AM182" s="235"/>
      <c r="AN182" s="220"/>
      <c r="AO182" s="221"/>
      <c r="AP182" s="39"/>
      <c r="AQ182" s="235">
        <f t="shared" ref="AQ182" si="143">IFERROR(AP183/AP182,0)</f>
        <v>0</v>
      </c>
      <c r="AR182" s="237"/>
      <c r="AS182" s="238"/>
      <c r="AT182" s="238"/>
      <c r="AU182" s="238"/>
      <c r="AV182" s="216"/>
      <c r="AW182" s="2"/>
    </row>
    <row r="183" spans="1:49" ht="21.75" customHeight="1">
      <c r="A183" s="1"/>
      <c r="B183" s="225"/>
      <c r="C183" s="225"/>
      <c r="D183" s="225"/>
      <c r="E183" s="225"/>
      <c r="F183" s="225"/>
      <c r="G183" s="225"/>
      <c r="H183" s="225"/>
      <c r="I183" s="225"/>
      <c r="J183" s="225"/>
      <c r="K183" s="225"/>
      <c r="L183" s="121"/>
      <c r="M183" s="152"/>
      <c r="N183" s="247"/>
      <c r="O183" s="149"/>
      <c r="P183" s="149"/>
      <c r="Q183" s="149"/>
      <c r="R183" s="149"/>
      <c r="S183" s="149"/>
      <c r="T183" s="175"/>
      <c r="U183" s="171"/>
      <c r="V183" s="134"/>
      <c r="W183" s="34" t="s">
        <v>94</v>
      </c>
      <c r="X183" s="19"/>
      <c r="Y183" s="19"/>
      <c r="Z183" s="19"/>
      <c r="AA183" s="19"/>
      <c r="AB183" s="19"/>
      <c r="AC183" s="19"/>
      <c r="AD183" s="19"/>
      <c r="AE183" s="19"/>
      <c r="AF183" s="19"/>
      <c r="AG183" s="19"/>
      <c r="AH183" s="19"/>
      <c r="AI183" s="19"/>
      <c r="AJ183" s="135"/>
      <c r="AK183" s="135"/>
      <c r="AL183" s="235"/>
      <c r="AM183" s="235"/>
      <c r="AN183" s="222"/>
      <c r="AO183" s="244"/>
      <c r="AP183" s="19"/>
      <c r="AQ183" s="192"/>
      <c r="AR183" s="237"/>
      <c r="AS183" s="238"/>
      <c r="AT183" s="238"/>
      <c r="AU183" s="238"/>
      <c r="AV183" s="217"/>
      <c r="AW183" s="2"/>
    </row>
    <row r="184" spans="1:49" ht="21.75" customHeight="1">
      <c r="A184" s="1"/>
      <c r="B184" s="121" t="s">
        <v>356</v>
      </c>
      <c r="C184" s="122"/>
      <c r="D184" s="122"/>
      <c r="E184" s="122"/>
      <c r="F184" s="122"/>
      <c r="G184" s="122"/>
      <c r="H184" s="122"/>
      <c r="I184" s="122"/>
      <c r="J184" s="122"/>
      <c r="K184" s="122"/>
      <c r="L184" s="122"/>
      <c r="M184" s="146" t="s">
        <v>357</v>
      </c>
      <c r="N184" s="246" t="s">
        <v>334</v>
      </c>
      <c r="O184" s="149" t="s">
        <v>358</v>
      </c>
      <c r="P184" s="149"/>
      <c r="Q184" s="149"/>
      <c r="R184" s="149"/>
      <c r="S184" s="149" t="s">
        <v>359</v>
      </c>
      <c r="T184" s="175" t="s">
        <v>90</v>
      </c>
      <c r="U184" s="134" t="s">
        <v>222</v>
      </c>
      <c r="V184" s="134" t="s">
        <v>92</v>
      </c>
      <c r="W184" s="33" t="s">
        <v>93</v>
      </c>
      <c r="X184" s="19"/>
      <c r="Y184" s="20"/>
      <c r="Z184" s="19"/>
      <c r="AA184" s="19"/>
      <c r="AB184" s="19"/>
      <c r="AC184" s="19"/>
      <c r="AD184" s="19"/>
      <c r="AE184" s="19"/>
      <c r="AF184" s="19"/>
      <c r="AG184" s="19"/>
      <c r="AH184" s="19"/>
      <c r="AI184" s="19"/>
      <c r="AJ184" s="135"/>
      <c r="AK184" s="135"/>
      <c r="AL184" s="235">
        <f t="shared" ref="AL184" si="144">IFERROR(AJ185/AJ184,0)</f>
        <v>0</v>
      </c>
      <c r="AM184" s="235"/>
      <c r="AN184" s="218">
        <v>0</v>
      </c>
      <c r="AO184" s="219"/>
      <c r="AP184" s="19"/>
      <c r="AQ184" s="236">
        <f>IFERROR(AP185/AP184,0)</f>
        <v>0</v>
      </c>
      <c r="AR184" s="237"/>
      <c r="AS184" s="238"/>
      <c r="AT184" s="238"/>
      <c r="AU184" s="238"/>
      <c r="AV184" s="216"/>
      <c r="AW184" s="2"/>
    </row>
    <row r="185" spans="1:49" ht="21.75" customHeight="1">
      <c r="A185" s="1"/>
      <c r="B185" s="124"/>
      <c r="C185" s="125"/>
      <c r="D185" s="125"/>
      <c r="E185" s="125"/>
      <c r="F185" s="125"/>
      <c r="G185" s="125"/>
      <c r="H185" s="125"/>
      <c r="I185" s="125"/>
      <c r="J185" s="125"/>
      <c r="K185" s="125"/>
      <c r="L185" s="125"/>
      <c r="M185" s="146"/>
      <c r="N185" s="246"/>
      <c r="O185" s="149"/>
      <c r="P185" s="149"/>
      <c r="Q185" s="149"/>
      <c r="R185" s="149"/>
      <c r="S185" s="149"/>
      <c r="T185" s="175"/>
      <c r="U185" s="171"/>
      <c r="V185" s="134"/>
      <c r="W185" s="34" t="s">
        <v>94</v>
      </c>
      <c r="X185" s="19"/>
      <c r="Y185" s="19"/>
      <c r="Z185" s="19"/>
      <c r="AA185" s="19"/>
      <c r="AB185" s="19"/>
      <c r="AC185" s="19"/>
      <c r="AD185" s="19"/>
      <c r="AE185" s="19"/>
      <c r="AF185" s="19"/>
      <c r="AG185" s="19"/>
      <c r="AH185" s="19"/>
      <c r="AI185" s="19"/>
      <c r="AJ185" s="135"/>
      <c r="AK185" s="135"/>
      <c r="AL185" s="235"/>
      <c r="AM185" s="235"/>
      <c r="AN185" s="220"/>
      <c r="AO185" s="221"/>
      <c r="AP185" s="19"/>
      <c r="AQ185" s="192"/>
      <c r="AR185" s="237"/>
      <c r="AS185" s="238"/>
      <c r="AT185" s="238"/>
      <c r="AU185" s="238"/>
      <c r="AV185" s="217"/>
      <c r="AW185" s="2"/>
    </row>
    <row r="186" spans="1:49" ht="21.75" customHeight="1">
      <c r="A186" s="1"/>
      <c r="B186" s="124"/>
      <c r="C186" s="125"/>
      <c r="D186" s="125"/>
      <c r="E186" s="125"/>
      <c r="F186" s="125"/>
      <c r="G186" s="125"/>
      <c r="H186" s="125"/>
      <c r="I186" s="125"/>
      <c r="J186" s="125"/>
      <c r="K186" s="125"/>
      <c r="L186" s="125"/>
      <c r="M186" s="146" t="s">
        <v>360</v>
      </c>
      <c r="N186" s="246" t="s">
        <v>361</v>
      </c>
      <c r="O186" s="149" t="s">
        <v>362</v>
      </c>
      <c r="P186" s="149"/>
      <c r="Q186" s="149"/>
      <c r="R186" s="149"/>
      <c r="S186" s="149" t="s">
        <v>363</v>
      </c>
      <c r="T186" s="175" t="s">
        <v>90</v>
      </c>
      <c r="U186" s="134" t="s">
        <v>222</v>
      </c>
      <c r="V186" s="134" t="s">
        <v>92</v>
      </c>
      <c r="W186" s="33" t="s">
        <v>93</v>
      </c>
      <c r="X186" s="19"/>
      <c r="Y186" s="20"/>
      <c r="Z186" s="19"/>
      <c r="AA186" s="19"/>
      <c r="AB186" s="19"/>
      <c r="AC186" s="19"/>
      <c r="AD186" s="19"/>
      <c r="AE186" s="19"/>
      <c r="AF186" s="19"/>
      <c r="AG186" s="19"/>
      <c r="AH186" s="19"/>
      <c r="AI186" s="19"/>
      <c r="AJ186" s="135"/>
      <c r="AK186" s="135"/>
      <c r="AL186" s="235">
        <f t="shared" ref="AL186" si="145">IFERROR(AJ187/AJ186,0)</f>
        <v>0</v>
      </c>
      <c r="AM186" s="235"/>
      <c r="AN186" s="220"/>
      <c r="AO186" s="221"/>
      <c r="AP186" s="19"/>
      <c r="AQ186" s="236">
        <f>IFERROR(AP187/AP186,0)</f>
        <v>0</v>
      </c>
      <c r="AR186" s="237"/>
      <c r="AS186" s="238"/>
      <c r="AT186" s="238"/>
      <c r="AU186" s="238"/>
      <c r="AV186" s="216"/>
      <c r="AW186" s="2"/>
    </row>
    <row r="187" spans="1:49" ht="27.75" customHeight="1">
      <c r="A187" s="1"/>
      <c r="B187" s="127"/>
      <c r="C187" s="128"/>
      <c r="D187" s="128"/>
      <c r="E187" s="128"/>
      <c r="F187" s="128"/>
      <c r="G187" s="128"/>
      <c r="H187" s="128"/>
      <c r="I187" s="128"/>
      <c r="J187" s="128"/>
      <c r="K187" s="128"/>
      <c r="L187" s="128"/>
      <c r="M187" s="146"/>
      <c r="N187" s="246"/>
      <c r="O187" s="149"/>
      <c r="P187" s="149"/>
      <c r="Q187" s="149"/>
      <c r="R187" s="149"/>
      <c r="S187" s="149"/>
      <c r="T187" s="175"/>
      <c r="U187" s="171"/>
      <c r="V187" s="134"/>
      <c r="W187" s="34" t="s">
        <v>94</v>
      </c>
      <c r="X187" s="19"/>
      <c r="Y187" s="19"/>
      <c r="Z187" s="19"/>
      <c r="AA187" s="19"/>
      <c r="AB187" s="19"/>
      <c r="AC187" s="19"/>
      <c r="AD187" s="19"/>
      <c r="AE187" s="19"/>
      <c r="AF187" s="19"/>
      <c r="AG187" s="19"/>
      <c r="AH187" s="19"/>
      <c r="AI187" s="19"/>
      <c r="AJ187" s="135"/>
      <c r="AK187" s="135"/>
      <c r="AL187" s="235"/>
      <c r="AM187" s="235"/>
      <c r="AN187" s="222"/>
      <c r="AO187" s="223"/>
      <c r="AP187" s="19"/>
      <c r="AQ187" s="192"/>
      <c r="AR187" s="237"/>
      <c r="AS187" s="238"/>
      <c r="AT187" s="238"/>
      <c r="AU187" s="238"/>
      <c r="AV187" s="217"/>
      <c r="AW187" s="2"/>
    </row>
    <row r="188" spans="1:49" ht="21.75" customHeight="1">
      <c r="A188" s="1"/>
      <c r="B188" s="121" t="s">
        <v>364</v>
      </c>
      <c r="C188" s="122"/>
      <c r="D188" s="122"/>
      <c r="E188" s="122"/>
      <c r="F188" s="122"/>
      <c r="G188" s="122"/>
      <c r="H188" s="122"/>
      <c r="I188" s="122"/>
      <c r="J188" s="122"/>
      <c r="K188" s="122"/>
      <c r="L188" s="122"/>
      <c r="M188" s="226" t="s">
        <v>365</v>
      </c>
      <c r="N188" s="151" t="s">
        <v>334</v>
      </c>
      <c r="O188" s="164" t="s">
        <v>366</v>
      </c>
      <c r="P188" s="158"/>
      <c r="Q188" s="158"/>
      <c r="R188" s="159"/>
      <c r="S188" s="155" t="s">
        <v>367</v>
      </c>
      <c r="T188" s="134" t="s">
        <v>228</v>
      </c>
      <c r="U188" s="134" t="s">
        <v>368</v>
      </c>
      <c r="V188" s="134" t="s">
        <v>92</v>
      </c>
      <c r="W188" s="33" t="s">
        <v>93</v>
      </c>
      <c r="X188" s="19"/>
      <c r="Y188" s="20"/>
      <c r="Z188" s="19"/>
      <c r="AA188" s="19"/>
      <c r="AB188" s="19"/>
      <c r="AC188" s="19"/>
      <c r="AD188" s="19"/>
      <c r="AE188" s="19"/>
      <c r="AF188" s="19"/>
      <c r="AG188" s="19"/>
      <c r="AH188" s="19"/>
      <c r="AI188" s="19"/>
      <c r="AJ188" s="295"/>
      <c r="AK188" s="296"/>
      <c r="AL188" s="218">
        <f t="shared" ref="AL188" si="146">IFERROR(AJ189/AJ188,0)</f>
        <v>0</v>
      </c>
      <c r="AM188" s="219"/>
      <c r="AN188" s="218">
        <v>0</v>
      </c>
      <c r="AO188" s="219"/>
      <c r="AP188" s="19"/>
      <c r="AQ188" s="218">
        <f>IFERROR(AP189/AP188,0)</f>
        <v>0</v>
      </c>
      <c r="AR188" s="219"/>
      <c r="AS188" s="304"/>
      <c r="AT188" s="305"/>
      <c r="AU188" s="306"/>
      <c r="AV188" s="310"/>
      <c r="AW188" s="2"/>
    </row>
    <row r="189" spans="1:49" ht="21.75" customHeight="1">
      <c r="A189" s="1"/>
      <c r="B189" s="124"/>
      <c r="C189" s="125"/>
      <c r="D189" s="125"/>
      <c r="E189" s="125"/>
      <c r="F189" s="125"/>
      <c r="G189" s="125"/>
      <c r="H189" s="125"/>
      <c r="I189" s="125"/>
      <c r="J189" s="125"/>
      <c r="K189" s="125"/>
      <c r="L189" s="125"/>
      <c r="M189" s="146"/>
      <c r="N189" s="286"/>
      <c r="O189" s="165"/>
      <c r="P189" s="160"/>
      <c r="Q189" s="160"/>
      <c r="R189" s="161"/>
      <c r="S189" s="148"/>
      <c r="T189" s="171"/>
      <c r="U189" s="171"/>
      <c r="V189" s="134"/>
      <c r="W189" s="34" t="s">
        <v>94</v>
      </c>
      <c r="X189" s="19"/>
      <c r="Y189" s="19"/>
      <c r="Z189" s="19"/>
      <c r="AA189" s="19"/>
      <c r="AB189" s="19"/>
      <c r="AC189" s="19"/>
      <c r="AD189" s="19"/>
      <c r="AE189" s="19"/>
      <c r="AF189" s="19"/>
      <c r="AG189" s="19"/>
      <c r="AH189" s="19"/>
      <c r="AI189" s="19"/>
      <c r="AJ189" s="295"/>
      <c r="AK189" s="296"/>
      <c r="AL189" s="222"/>
      <c r="AM189" s="223"/>
      <c r="AN189" s="220"/>
      <c r="AO189" s="221"/>
      <c r="AP189" s="19"/>
      <c r="AQ189" s="222"/>
      <c r="AR189" s="223"/>
      <c r="AS189" s="307"/>
      <c r="AT189" s="308"/>
      <c r="AU189" s="309"/>
      <c r="AV189" s="311"/>
      <c r="AW189" s="2"/>
    </row>
    <row r="190" spans="1:49" ht="21.75" customHeight="1">
      <c r="A190" s="1"/>
      <c r="B190" s="124"/>
      <c r="C190" s="125"/>
      <c r="D190" s="125"/>
      <c r="E190" s="125"/>
      <c r="F190" s="125"/>
      <c r="G190" s="125"/>
      <c r="H190" s="125"/>
      <c r="I190" s="125"/>
      <c r="J190" s="125"/>
      <c r="K190" s="125"/>
      <c r="L190" s="125"/>
      <c r="M190" s="146"/>
      <c r="N190" s="286"/>
      <c r="O190" s="149" t="s">
        <v>369</v>
      </c>
      <c r="P190" s="149"/>
      <c r="Q190" s="149"/>
      <c r="R190" s="149"/>
      <c r="S190" s="149" t="s">
        <v>370</v>
      </c>
      <c r="T190" s="175" t="s">
        <v>228</v>
      </c>
      <c r="U190" s="134" t="s">
        <v>371</v>
      </c>
      <c r="V190" s="134" t="s">
        <v>92</v>
      </c>
      <c r="W190" s="33" t="s">
        <v>93</v>
      </c>
      <c r="X190" s="19"/>
      <c r="Y190" s="20"/>
      <c r="Z190" s="19"/>
      <c r="AA190" s="19"/>
      <c r="AB190" s="19"/>
      <c r="AC190" s="19"/>
      <c r="AD190" s="19"/>
      <c r="AE190" s="19"/>
      <c r="AF190" s="19"/>
      <c r="AG190" s="19"/>
      <c r="AH190" s="19"/>
      <c r="AI190" s="19"/>
      <c r="AJ190" s="135"/>
      <c r="AK190" s="135"/>
      <c r="AL190" s="235">
        <f t="shared" ref="AL190" si="147">IFERROR(AJ191/AJ190,0)</f>
        <v>0</v>
      </c>
      <c r="AM190" s="235"/>
      <c r="AN190" s="220"/>
      <c r="AO190" s="221"/>
      <c r="AP190" s="19"/>
      <c r="AQ190" s="236">
        <f>IFERROR(AP191/AP190,0)</f>
        <v>0</v>
      </c>
      <c r="AR190" s="237"/>
      <c r="AS190" s="238"/>
      <c r="AT190" s="238"/>
      <c r="AU190" s="238"/>
      <c r="AV190" s="216"/>
      <c r="AW190" s="2"/>
    </row>
    <row r="191" spans="1:49" ht="21.75" customHeight="1">
      <c r="A191" s="1"/>
      <c r="B191" s="124"/>
      <c r="C191" s="125"/>
      <c r="D191" s="125"/>
      <c r="E191" s="125"/>
      <c r="F191" s="125"/>
      <c r="G191" s="125"/>
      <c r="H191" s="125"/>
      <c r="I191" s="125"/>
      <c r="J191" s="125"/>
      <c r="K191" s="125"/>
      <c r="L191" s="125"/>
      <c r="M191" s="146"/>
      <c r="N191" s="286"/>
      <c r="O191" s="149"/>
      <c r="P191" s="149"/>
      <c r="Q191" s="149"/>
      <c r="R191" s="149"/>
      <c r="S191" s="149"/>
      <c r="T191" s="134"/>
      <c r="U191" s="171"/>
      <c r="V191" s="134"/>
      <c r="W191" s="34" t="s">
        <v>94</v>
      </c>
      <c r="X191" s="19"/>
      <c r="Y191" s="19"/>
      <c r="Z191" s="19"/>
      <c r="AA191" s="19"/>
      <c r="AB191" s="19"/>
      <c r="AC191" s="19"/>
      <c r="AD191" s="19"/>
      <c r="AE191" s="19"/>
      <c r="AF191" s="19"/>
      <c r="AG191" s="19"/>
      <c r="AH191" s="19"/>
      <c r="AI191" s="19"/>
      <c r="AJ191" s="135"/>
      <c r="AK191" s="135"/>
      <c r="AL191" s="235"/>
      <c r="AM191" s="235"/>
      <c r="AN191" s="220"/>
      <c r="AO191" s="221"/>
      <c r="AP191" s="19"/>
      <c r="AQ191" s="192"/>
      <c r="AR191" s="237"/>
      <c r="AS191" s="238"/>
      <c r="AT191" s="238"/>
      <c r="AU191" s="238"/>
      <c r="AV191" s="217"/>
      <c r="AW191" s="2"/>
    </row>
    <row r="192" spans="1:49" ht="21.75" customHeight="1">
      <c r="A192" s="1"/>
      <c r="B192" s="124"/>
      <c r="C192" s="125"/>
      <c r="D192" s="125"/>
      <c r="E192" s="125"/>
      <c r="F192" s="125"/>
      <c r="G192" s="125"/>
      <c r="H192" s="125"/>
      <c r="I192" s="125"/>
      <c r="J192" s="125"/>
      <c r="K192" s="125"/>
      <c r="L192" s="125"/>
      <c r="M192" s="146"/>
      <c r="N192" s="286"/>
      <c r="O192" s="149" t="s">
        <v>372</v>
      </c>
      <c r="P192" s="149"/>
      <c r="Q192" s="149"/>
      <c r="R192" s="149"/>
      <c r="S192" s="294" t="s">
        <v>373</v>
      </c>
      <c r="T192" s="175" t="s">
        <v>228</v>
      </c>
      <c r="U192" s="134" t="s">
        <v>222</v>
      </c>
      <c r="V192" s="134" t="s">
        <v>92</v>
      </c>
      <c r="W192" s="33" t="s">
        <v>93</v>
      </c>
      <c r="X192" s="19"/>
      <c r="Y192" s="20"/>
      <c r="Z192" s="19"/>
      <c r="AA192" s="19"/>
      <c r="AB192" s="19"/>
      <c r="AC192" s="19"/>
      <c r="AD192" s="19"/>
      <c r="AE192" s="19"/>
      <c r="AF192" s="19"/>
      <c r="AG192" s="19"/>
      <c r="AH192" s="19"/>
      <c r="AI192" s="19"/>
      <c r="AJ192" s="135"/>
      <c r="AK192" s="135"/>
      <c r="AL192" s="235">
        <f t="shared" ref="AL192" si="148">IFERROR(AJ193/AJ192,0)</f>
        <v>0</v>
      </c>
      <c r="AM192" s="235"/>
      <c r="AN192" s="220"/>
      <c r="AO192" s="221"/>
      <c r="AP192" s="19"/>
      <c r="AQ192" s="236">
        <f>IFERROR(AP193/AP192,0)</f>
        <v>0</v>
      </c>
      <c r="AR192" s="237"/>
      <c r="AS192" s="238"/>
      <c r="AT192" s="238"/>
      <c r="AU192" s="238"/>
      <c r="AV192" s="216"/>
      <c r="AW192" s="2"/>
    </row>
    <row r="193" spans="1:49" ht="21.75" customHeight="1">
      <c r="A193" s="1"/>
      <c r="B193" s="124"/>
      <c r="C193" s="125"/>
      <c r="D193" s="125"/>
      <c r="E193" s="125"/>
      <c r="F193" s="125"/>
      <c r="G193" s="125"/>
      <c r="H193" s="125"/>
      <c r="I193" s="125"/>
      <c r="J193" s="125"/>
      <c r="K193" s="125"/>
      <c r="L193" s="125"/>
      <c r="M193" s="146"/>
      <c r="N193" s="286"/>
      <c r="O193" s="149"/>
      <c r="P193" s="149"/>
      <c r="Q193" s="149"/>
      <c r="R193" s="149"/>
      <c r="S193" s="294"/>
      <c r="T193" s="175"/>
      <c r="U193" s="171"/>
      <c r="V193" s="134"/>
      <c r="W193" s="34" t="s">
        <v>94</v>
      </c>
      <c r="X193" s="19"/>
      <c r="Y193" s="19"/>
      <c r="Z193" s="19"/>
      <c r="AA193" s="19"/>
      <c r="AB193" s="19"/>
      <c r="AC193" s="19"/>
      <c r="AD193" s="19"/>
      <c r="AE193" s="19"/>
      <c r="AF193" s="19"/>
      <c r="AG193" s="19"/>
      <c r="AH193" s="19"/>
      <c r="AI193" s="19"/>
      <c r="AJ193" s="135"/>
      <c r="AK193" s="135"/>
      <c r="AL193" s="235"/>
      <c r="AM193" s="235"/>
      <c r="AN193" s="222"/>
      <c r="AO193" s="223"/>
      <c r="AP193" s="19"/>
      <c r="AQ193" s="192"/>
      <c r="AR193" s="237"/>
      <c r="AS193" s="238"/>
      <c r="AT193" s="238"/>
      <c r="AU193" s="238"/>
      <c r="AV193" s="217"/>
      <c r="AW193" s="2"/>
    </row>
    <row r="194" spans="1:49" ht="33.75" customHeight="1">
      <c r="A194" s="1"/>
      <c r="B194" s="224" t="s">
        <v>374</v>
      </c>
      <c r="C194" s="224"/>
      <c r="D194" s="224"/>
      <c r="E194" s="224"/>
      <c r="F194" s="224"/>
      <c r="G194" s="224"/>
      <c r="H194" s="224"/>
      <c r="I194" s="224"/>
      <c r="J194" s="224"/>
      <c r="K194" s="224"/>
      <c r="L194" s="224"/>
      <c r="M194" s="226" t="s">
        <v>375</v>
      </c>
      <c r="N194" s="146" t="s">
        <v>376</v>
      </c>
      <c r="O194" s="179" t="s">
        <v>377</v>
      </c>
      <c r="P194" s="149"/>
      <c r="Q194" s="149"/>
      <c r="R194" s="149"/>
      <c r="S194" s="149" t="s">
        <v>378</v>
      </c>
      <c r="T194" s="171" t="s">
        <v>90</v>
      </c>
      <c r="U194" s="134" t="s">
        <v>379</v>
      </c>
      <c r="V194" s="134" t="s">
        <v>235</v>
      </c>
      <c r="W194" s="33" t="s">
        <v>93</v>
      </c>
      <c r="X194" s="19"/>
      <c r="Y194" s="20"/>
      <c r="Z194" s="19"/>
      <c r="AA194" s="19"/>
      <c r="AB194" s="19"/>
      <c r="AC194" s="19"/>
      <c r="AD194" s="19"/>
      <c r="AE194" s="19"/>
      <c r="AF194" s="19"/>
      <c r="AG194" s="19"/>
      <c r="AH194" s="19"/>
      <c r="AI194" s="19"/>
      <c r="AJ194" s="135"/>
      <c r="AK194" s="135"/>
      <c r="AL194" s="235">
        <f t="shared" ref="AL194" si="149">IFERROR(AJ195/AJ194,0)</f>
        <v>0</v>
      </c>
      <c r="AM194" s="235"/>
      <c r="AN194" s="218">
        <v>0</v>
      </c>
      <c r="AO194" s="242"/>
      <c r="AP194" s="19"/>
      <c r="AQ194" s="236">
        <f>IFERROR(AP195/AP194,0)</f>
        <v>0</v>
      </c>
      <c r="AR194" s="237"/>
      <c r="AS194" s="238"/>
      <c r="AT194" s="238"/>
      <c r="AU194" s="238"/>
      <c r="AV194" s="216"/>
      <c r="AW194" s="2"/>
    </row>
    <row r="195" spans="1:49" ht="39" customHeight="1">
      <c r="A195" s="1"/>
      <c r="B195" s="225"/>
      <c r="C195" s="225"/>
      <c r="D195" s="225"/>
      <c r="E195" s="225"/>
      <c r="F195" s="225"/>
      <c r="G195" s="225"/>
      <c r="H195" s="225"/>
      <c r="I195" s="225"/>
      <c r="J195" s="225"/>
      <c r="K195" s="225"/>
      <c r="L195" s="225"/>
      <c r="M195" s="152"/>
      <c r="N195" s="152"/>
      <c r="O195" s="179"/>
      <c r="P195" s="149"/>
      <c r="Q195" s="149"/>
      <c r="R195" s="149"/>
      <c r="S195" s="149"/>
      <c r="T195" s="175"/>
      <c r="U195" s="171"/>
      <c r="V195" s="171"/>
      <c r="W195" s="34" t="s">
        <v>94</v>
      </c>
      <c r="X195" s="19"/>
      <c r="Y195" s="19"/>
      <c r="Z195" s="19"/>
      <c r="AA195" s="19"/>
      <c r="AB195" s="19"/>
      <c r="AC195" s="19"/>
      <c r="AD195" s="19"/>
      <c r="AE195" s="19"/>
      <c r="AF195" s="19"/>
      <c r="AG195" s="19"/>
      <c r="AH195" s="19"/>
      <c r="AI195" s="19"/>
      <c r="AJ195" s="135"/>
      <c r="AK195" s="135"/>
      <c r="AL195" s="235"/>
      <c r="AM195" s="235"/>
      <c r="AN195" s="222"/>
      <c r="AO195" s="244"/>
      <c r="AP195" s="19"/>
      <c r="AQ195" s="192"/>
      <c r="AR195" s="237"/>
      <c r="AS195" s="238"/>
      <c r="AT195" s="238"/>
      <c r="AU195" s="238"/>
      <c r="AV195" s="217"/>
      <c r="AW195" s="2"/>
    </row>
    <row r="196" spans="1:49" ht="21.75" customHeight="1">
      <c r="A196" s="1"/>
      <c r="B196" s="224" t="s">
        <v>380</v>
      </c>
      <c r="C196" s="224"/>
      <c r="D196" s="224"/>
      <c r="E196" s="224"/>
      <c r="F196" s="224"/>
      <c r="G196" s="224"/>
      <c r="H196" s="224"/>
      <c r="I196" s="224"/>
      <c r="J196" s="224"/>
      <c r="K196" s="224"/>
      <c r="L196" s="224"/>
      <c r="M196" s="146" t="s">
        <v>381</v>
      </c>
      <c r="N196" s="146" t="s">
        <v>382</v>
      </c>
      <c r="O196" s="179" t="s">
        <v>383</v>
      </c>
      <c r="P196" s="149"/>
      <c r="Q196" s="149"/>
      <c r="R196" s="149"/>
      <c r="S196" s="149" t="s">
        <v>384</v>
      </c>
      <c r="T196" s="175" t="s">
        <v>228</v>
      </c>
      <c r="U196" s="134" t="s">
        <v>314</v>
      </c>
      <c r="V196" s="134" t="s">
        <v>235</v>
      </c>
      <c r="W196" s="33" t="s">
        <v>93</v>
      </c>
      <c r="X196" s="19"/>
      <c r="Y196" s="20"/>
      <c r="Z196" s="19"/>
      <c r="AA196" s="19"/>
      <c r="AB196" s="19"/>
      <c r="AC196" s="19"/>
      <c r="AD196" s="19"/>
      <c r="AE196" s="19"/>
      <c r="AF196" s="19"/>
      <c r="AG196" s="19"/>
      <c r="AH196" s="19"/>
      <c r="AI196" s="19"/>
      <c r="AJ196" s="135"/>
      <c r="AK196" s="135"/>
      <c r="AL196" s="235">
        <f t="shared" ref="AL196" si="150">IFERROR(AJ197/AJ196,0)</f>
        <v>0</v>
      </c>
      <c r="AM196" s="235"/>
      <c r="AN196" s="218">
        <v>0</v>
      </c>
      <c r="AO196" s="242"/>
      <c r="AP196" s="19"/>
      <c r="AQ196" s="236">
        <f>IFERROR(AP197/AP196,0)</f>
        <v>0</v>
      </c>
      <c r="AR196" s="237"/>
      <c r="AS196" s="238"/>
      <c r="AT196" s="238"/>
      <c r="AU196" s="238"/>
      <c r="AV196" s="216"/>
      <c r="AW196" s="2"/>
    </row>
    <row r="197" spans="1:49" ht="21.75" customHeight="1">
      <c r="A197" s="1"/>
      <c r="B197" s="224"/>
      <c r="C197" s="224"/>
      <c r="D197" s="224"/>
      <c r="E197" s="224"/>
      <c r="F197" s="224"/>
      <c r="G197" s="224"/>
      <c r="H197" s="224"/>
      <c r="I197" s="224"/>
      <c r="J197" s="224"/>
      <c r="K197" s="224"/>
      <c r="L197" s="224"/>
      <c r="M197" s="146"/>
      <c r="N197" s="146"/>
      <c r="O197" s="179"/>
      <c r="P197" s="149"/>
      <c r="Q197" s="149"/>
      <c r="R197" s="149"/>
      <c r="S197" s="149"/>
      <c r="T197" s="175"/>
      <c r="U197" s="171"/>
      <c r="V197" s="171"/>
      <c r="W197" s="34" t="s">
        <v>94</v>
      </c>
      <c r="X197" s="19"/>
      <c r="Y197" s="19"/>
      <c r="Z197" s="19"/>
      <c r="AA197" s="19"/>
      <c r="AB197" s="19"/>
      <c r="AC197" s="19"/>
      <c r="AD197" s="19"/>
      <c r="AE197" s="19"/>
      <c r="AF197" s="19"/>
      <c r="AG197" s="19"/>
      <c r="AH197" s="19"/>
      <c r="AI197" s="19"/>
      <c r="AJ197" s="135"/>
      <c r="AK197" s="135"/>
      <c r="AL197" s="235"/>
      <c r="AM197" s="235"/>
      <c r="AN197" s="220"/>
      <c r="AO197" s="243"/>
      <c r="AP197" s="19"/>
      <c r="AQ197" s="192"/>
      <c r="AR197" s="237"/>
      <c r="AS197" s="238"/>
      <c r="AT197" s="238"/>
      <c r="AU197" s="238"/>
      <c r="AV197" s="217"/>
      <c r="AW197" s="2"/>
    </row>
    <row r="198" spans="1:49" ht="21.75" customHeight="1">
      <c r="A198" s="1"/>
      <c r="B198" s="224"/>
      <c r="C198" s="224"/>
      <c r="D198" s="224"/>
      <c r="E198" s="224"/>
      <c r="F198" s="224"/>
      <c r="G198" s="224"/>
      <c r="H198" s="224"/>
      <c r="I198" s="224"/>
      <c r="J198" s="224"/>
      <c r="K198" s="224"/>
      <c r="L198" s="224"/>
      <c r="M198" s="146"/>
      <c r="N198" s="146"/>
      <c r="O198" s="158" t="s">
        <v>385</v>
      </c>
      <c r="P198" s="158"/>
      <c r="Q198" s="158"/>
      <c r="R198" s="159"/>
      <c r="S198" s="241" t="s">
        <v>386</v>
      </c>
      <c r="T198" s="175" t="s">
        <v>228</v>
      </c>
      <c r="U198" s="134" t="s">
        <v>314</v>
      </c>
      <c r="V198" s="134" t="s">
        <v>235</v>
      </c>
      <c r="W198" s="33" t="s">
        <v>93</v>
      </c>
      <c r="X198" s="19"/>
      <c r="Y198" s="20"/>
      <c r="Z198" s="19"/>
      <c r="AA198" s="19"/>
      <c r="AB198" s="19"/>
      <c r="AC198" s="19"/>
      <c r="AD198" s="19"/>
      <c r="AE198" s="19"/>
      <c r="AF198" s="19"/>
      <c r="AG198" s="19"/>
      <c r="AH198" s="19"/>
      <c r="AI198" s="19"/>
      <c r="AJ198" s="135"/>
      <c r="AK198" s="135"/>
      <c r="AL198" s="235">
        <f t="shared" ref="AL198" si="151">IFERROR(AJ199/AJ198,0)</f>
        <v>0</v>
      </c>
      <c r="AM198" s="235"/>
      <c r="AN198" s="220"/>
      <c r="AO198" s="243"/>
      <c r="AP198" s="19"/>
      <c r="AQ198" s="236">
        <f>IFERROR(AP199/AP198,0)</f>
        <v>0</v>
      </c>
      <c r="AR198" s="237"/>
      <c r="AS198" s="238"/>
      <c r="AT198" s="238"/>
      <c r="AU198" s="238"/>
      <c r="AV198" s="216"/>
      <c r="AW198" s="2"/>
    </row>
    <row r="199" spans="1:49" ht="21.75" customHeight="1">
      <c r="A199" s="1"/>
      <c r="B199" s="224"/>
      <c r="C199" s="224"/>
      <c r="D199" s="224"/>
      <c r="E199" s="224"/>
      <c r="F199" s="224"/>
      <c r="G199" s="224"/>
      <c r="H199" s="224"/>
      <c r="I199" s="224"/>
      <c r="J199" s="224"/>
      <c r="K199" s="224"/>
      <c r="L199" s="224"/>
      <c r="M199" s="146"/>
      <c r="N199" s="146"/>
      <c r="O199" s="239"/>
      <c r="P199" s="239"/>
      <c r="Q199" s="239"/>
      <c r="R199" s="240"/>
      <c r="S199" s="149"/>
      <c r="T199" s="175"/>
      <c r="U199" s="171"/>
      <c r="V199" s="171"/>
      <c r="W199" s="34" t="s">
        <v>94</v>
      </c>
      <c r="X199" s="36"/>
      <c r="Y199" s="36"/>
      <c r="Z199" s="36"/>
      <c r="AA199" s="36"/>
      <c r="AB199" s="36"/>
      <c r="AC199" s="36"/>
      <c r="AD199" s="36"/>
      <c r="AE199" s="36"/>
      <c r="AF199" s="36"/>
      <c r="AG199" s="36"/>
      <c r="AH199" s="36"/>
      <c r="AI199" s="36"/>
      <c r="AJ199" s="285"/>
      <c r="AK199" s="285"/>
      <c r="AL199" s="235"/>
      <c r="AM199" s="235"/>
      <c r="AN199" s="220"/>
      <c r="AO199" s="243"/>
      <c r="AP199" s="19"/>
      <c r="AQ199" s="192"/>
      <c r="AR199" s="237"/>
      <c r="AS199" s="238"/>
      <c r="AT199" s="238"/>
      <c r="AU199" s="238"/>
      <c r="AV199" s="217"/>
      <c r="AW199" s="2"/>
    </row>
    <row r="200" spans="1:49" ht="21.75" customHeight="1">
      <c r="A200" s="1"/>
      <c r="B200" s="224"/>
      <c r="C200" s="224"/>
      <c r="D200" s="224"/>
      <c r="E200" s="224"/>
      <c r="F200" s="224"/>
      <c r="G200" s="224"/>
      <c r="H200" s="224"/>
      <c r="I200" s="224"/>
      <c r="J200" s="224"/>
      <c r="K200" s="224"/>
      <c r="L200" s="224"/>
      <c r="M200" s="146"/>
      <c r="N200" s="146"/>
      <c r="O200" s="179" t="s">
        <v>387</v>
      </c>
      <c r="P200" s="149"/>
      <c r="Q200" s="149"/>
      <c r="R200" s="149"/>
      <c r="S200" s="241" t="s">
        <v>388</v>
      </c>
      <c r="T200" s="175" t="s">
        <v>228</v>
      </c>
      <c r="U200" s="134" t="s">
        <v>314</v>
      </c>
      <c r="V200" s="134" t="s">
        <v>235</v>
      </c>
      <c r="W200" s="46" t="s">
        <v>93</v>
      </c>
      <c r="X200" s="19"/>
      <c r="Y200" s="20"/>
      <c r="Z200" s="19"/>
      <c r="AA200" s="19"/>
      <c r="AB200" s="19"/>
      <c r="AC200" s="19"/>
      <c r="AD200" s="19"/>
      <c r="AE200" s="19"/>
      <c r="AF200" s="19"/>
      <c r="AG200" s="19"/>
      <c r="AH200" s="19"/>
      <c r="AI200" s="19"/>
      <c r="AJ200" s="44"/>
      <c r="AK200" s="44"/>
      <c r="AL200" s="235">
        <f t="shared" ref="AL200" si="152">IFERROR(AJ201/AJ200,0)</f>
        <v>0</v>
      </c>
      <c r="AM200" s="235"/>
      <c r="AN200" s="220"/>
      <c r="AO200" s="243"/>
      <c r="AP200" s="45"/>
      <c r="AQ200" s="236">
        <f>IFERROR(AP201/AP200,0)</f>
        <v>0</v>
      </c>
      <c r="AR200" s="237"/>
      <c r="AS200" s="238"/>
      <c r="AT200" s="238"/>
      <c r="AU200" s="238"/>
      <c r="AV200" s="216"/>
      <c r="AW200" s="2"/>
    </row>
    <row r="201" spans="1:49" ht="21.75" customHeight="1">
      <c r="A201" s="1"/>
      <c r="B201" s="224"/>
      <c r="C201" s="224"/>
      <c r="D201" s="224"/>
      <c r="E201" s="224"/>
      <c r="F201" s="224"/>
      <c r="G201" s="224"/>
      <c r="H201" s="224"/>
      <c r="I201" s="224"/>
      <c r="J201" s="224"/>
      <c r="K201" s="224"/>
      <c r="L201" s="224"/>
      <c r="M201" s="146"/>
      <c r="N201" s="146"/>
      <c r="O201" s="179"/>
      <c r="P201" s="149"/>
      <c r="Q201" s="149"/>
      <c r="R201" s="149"/>
      <c r="S201" s="149"/>
      <c r="T201" s="175"/>
      <c r="U201" s="171"/>
      <c r="V201" s="171"/>
      <c r="W201" s="47" t="s">
        <v>94</v>
      </c>
      <c r="X201" s="19"/>
      <c r="Y201" s="19"/>
      <c r="Z201" s="19"/>
      <c r="AA201" s="19"/>
      <c r="AB201" s="19"/>
      <c r="AC201" s="19"/>
      <c r="AD201" s="19"/>
      <c r="AE201" s="19"/>
      <c r="AF201" s="19"/>
      <c r="AG201" s="19"/>
      <c r="AH201" s="19"/>
      <c r="AI201" s="19"/>
      <c r="AJ201" s="44"/>
      <c r="AK201" s="44"/>
      <c r="AL201" s="235"/>
      <c r="AM201" s="235"/>
      <c r="AN201" s="222"/>
      <c r="AO201" s="244"/>
      <c r="AP201" s="45"/>
      <c r="AQ201" s="192"/>
      <c r="AR201" s="237"/>
      <c r="AS201" s="238"/>
      <c r="AT201" s="238"/>
      <c r="AU201" s="238"/>
      <c r="AV201" s="217"/>
      <c r="AW201" s="2"/>
    </row>
    <row r="202" spans="1:49" ht="19.5" customHeight="1">
      <c r="A202" s="1"/>
      <c r="B202" s="181" t="s">
        <v>389</v>
      </c>
      <c r="C202" s="182"/>
      <c r="D202" s="182"/>
      <c r="E202" s="182"/>
      <c r="F202" s="182"/>
      <c r="G202" s="182"/>
      <c r="H202" s="182"/>
      <c r="I202" s="182"/>
      <c r="J202" s="182"/>
      <c r="K202" s="182"/>
      <c r="L202" s="182"/>
      <c r="M202" s="182"/>
      <c r="N202" s="182"/>
      <c r="O202" s="183"/>
      <c r="P202" s="183"/>
      <c r="Q202" s="183"/>
      <c r="R202" s="183"/>
      <c r="S202" s="183"/>
      <c r="T202" s="183"/>
      <c r="U202" s="183"/>
      <c r="V202" s="183"/>
      <c r="W202" s="182"/>
      <c r="X202" s="182"/>
      <c r="Y202" s="182"/>
      <c r="Z202" s="182"/>
      <c r="AA202" s="182"/>
      <c r="AB202" s="182"/>
      <c r="AC202" s="182"/>
      <c r="AD202" s="182"/>
      <c r="AE202" s="182"/>
      <c r="AF202" s="182"/>
      <c r="AG202" s="182"/>
      <c r="AH202" s="182"/>
      <c r="AI202" s="182"/>
      <c r="AJ202" s="182"/>
      <c r="AK202" s="184"/>
      <c r="AL202" s="185" t="s">
        <v>390</v>
      </c>
      <c r="AM202" s="182"/>
      <c r="AN202" s="186"/>
      <c r="AO202" s="186"/>
      <c r="AP202" s="182"/>
      <c r="AQ202" s="182"/>
      <c r="AR202" s="182"/>
      <c r="AS202" s="182"/>
      <c r="AT202" s="182"/>
      <c r="AU202" s="182"/>
      <c r="AV202" s="184"/>
      <c r="AW202" s="5"/>
    </row>
    <row r="203" spans="1:49" ht="19.5" customHeight="1">
      <c r="A203" s="1"/>
      <c r="B203" s="187" t="s">
        <v>391</v>
      </c>
      <c r="C203" s="188"/>
      <c r="D203" s="188"/>
      <c r="E203" s="188"/>
      <c r="F203" s="188"/>
      <c r="G203" s="188"/>
      <c r="H203" s="188"/>
      <c r="I203" s="188"/>
      <c r="J203" s="188"/>
      <c r="K203" s="189"/>
      <c r="L203" s="187" t="s">
        <v>392</v>
      </c>
      <c r="M203" s="190"/>
      <c r="N203" s="190"/>
      <c r="O203" s="188"/>
      <c r="P203" s="188"/>
      <c r="Q203" s="188"/>
      <c r="R203" s="188"/>
      <c r="S203" s="188"/>
      <c r="T203" s="188"/>
      <c r="U203" s="188"/>
      <c r="V203" s="188"/>
      <c r="W203" s="189"/>
      <c r="X203" s="15" t="s">
        <v>73</v>
      </c>
      <c r="Y203" s="15" t="s">
        <v>74</v>
      </c>
      <c r="Z203" s="15" t="s">
        <v>75</v>
      </c>
      <c r="AA203" s="15" t="s">
        <v>76</v>
      </c>
      <c r="AB203" s="15" t="s">
        <v>77</v>
      </c>
      <c r="AC203" s="15" t="s">
        <v>78</v>
      </c>
      <c r="AD203" s="15" t="s">
        <v>79</v>
      </c>
      <c r="AE203" s="15" t="s">
        <v>80</v>
      </c>
      <c r="AF203" s="15" t="s">
        <v>81</v>
      </c>
      <c r="AG203" s="15" t="s">
        <v>82</v>
      </c>
      <c r="AH203" s="15" t="s">
        <v>83</v>
      </c>
      <c r="AI203" s="15" t="s">
        <v>84</v>
      </c>
      <c r="AJ203" s="191" t="s">
        <v>393</v>
      </c>
      <c r="AK203" s="192"/>
      <c r="AL203" s="193">
        <v>9</v>
      </c>
      <c r="AM203" s="194"/>
      <c r="AN203" s="195"/>
      <c r="AO203" s="195"/>
      <c r="AP203" s="194"/>
      <c r="AQ203" s="194"/>
      <c r="AR203" s="194"/>
      <c r="AS203" s="194"/>
      <c r="AT203" s="194"/>
      <c r="AU203" s="194"/>
      <c r="AV203" s="196"/>
      <c r="AW203" s="2"/>
    </row>
    <row r="204" spans="1:49" ht="45.75" customHeight="1">
      <c r="A204" s="1"/>
      <c r="B204" s="205" t="s">
        <v>394</v>
      </c>
      <c r="C204" s="206"/>
      <c r="D204" s="206"/>
      <c r="E204" s="206"/>
      <c r="F204" s="206"/>
      <c r="G204" s="206"/>
      <c r="H204" s="206"/>
      <c r="I204" s="206"/>
      <c r="J204" s="206"/>
      <c r="K204" s="207"/>
      <c r="L204" s="212" t="s">
        <v>395</v>
      </c>
      <c r="M204" s="213"/>
      <c r="N204" s="213"/>
      <c r="O204" s="188"/>
      <c r="P204" s="188"/>
      <c r="Q204" s="188"/>
      <c r="R204" s="188"/>
      <c r="S204" s="188"/>
      <c r="T204" s="188"/>
      <c r="U204" s="188"/>
      <c r="V204" s="188"/>
      <c r="W204" s="189"/>
      <c r="X204" s="14">
        <f t="shared" ref="X204:AI204" si="153">SUM(X14:X183)</f>
        <v>0</v>
      </c>
      <c r="Y204" s="14">
        <f t="shared" si="153"/>
        <v>0</v>
      </c>
      <c r="Z204" s="14">
        <f t="shared" si="153"/>
        <v>0</v>
      </c>
      <c r="AA204" s="14">
        <f t="shared" si="153"/>
        <v>0</v>
      </c>
      <c r="AB204" s="14">
        <f t="shared" si="153"/>
        <v>0</v>
      </c>
      <c r="AC204" s="14">
        <f t="shared" si="153"/>
        <v>0</v>
      </c>
      <c r="AD204" s="14">
        <f t="shared" si="153"/>
        <v>0</v>
      </c>
      <c r="AE204" s="14">
        <f t="shared" si="153"/>
        <v>0</v>
      </c>
      <c r="AF204" s="14">
        <f t="shared" si="153"/>
        <v>0</v>
      </c>
      <c r="AG204" s="14">
        <f t="shared" si="153"/>
        <v>0</v>
      </c>
      <c r="AH204" s="14">
        <f t="shared" si="153"/>
        <v>0</v>
      </c>
      <c r="AI204" s="14">
        <f t="shared" si="153"/>
        <v>0</v>
      </c>
      <c r="AJ204" s="214">
        <f>SUM(X204:AI204)</f>
        <v>0</v>
      </c>
      <c r="AK204" s="189"/>
      <c r="AL204" s="197"/>
      <c r="AM204" s="198"/>
      <c r="AN204" s="199"/>
      <c r="AO204" s="199"/>
      <c r="AP204" s="198"/>
      <c r="AQ204" s="198"/>
      <c r="AR204" s="198"/>
      <c r="AS204" s="198"/>
      <c r="AT204" s="198"/>
      <c r="AU204" s="198"/>
      <c r="AV204" s="200"/>
      <c r="AW204" s="2"/>
    </row>
    <row r="205" spans="1:49" ht="45.75" customHeight="1">
      <c r="A205" s="1"/>
      <c r="B205" s="208"/>
      <c r="C205" s="209"/>
      <c r="D205" s="209"/>
      <c r="E205" s="209"/>
      <c r="F205" s="209"/>
      <c r="G205" s="209"/>
      <c r="H205" s="209"/>
      <c r="I205" s="209"/>
      <c r="J205" s="209"/>
      <c r="K205" s="210"/>
      <c r="L205" s="212" t="s">
        <v>396</v>
      </c>
      <c r="M205" s="213"/>
      <c r="N205" s="213"/>
      <c r="O205" s="188"/>
      <c r="P205" s="188"/>
      <c r="Q205" s="188"/>
      <c r="R205" s="188"/>
      <c r="S205" s="188"/>
      <c r="T205" s="188"/>
      <c r="U205" s="188"/>
      <c r="V205" s="188"/>
      <c r="W205" s="189"/>
      <c r="X205" s="14">
        <f t="shared" ref="X205:AI205" si="154">SUM(X14:X183)</f>
        <v>0</v>
      </c>
      <c r="Y205" s="14">
        <f t="shared" si="154"/>
        <v>0</v>
      </c>
      <c r="Z205" s="14">
        <f t="shared" si="154"/>
        <v>0</v>
      </c>
      <c r="AA205" s="14">
        <f t="shared" si="154"/>
        <v>0</v>
      </c>
      <c r="AB205" s="14">
        <f t="shared" si="154"/>
        <v>0</v>
      </c>
      <c r="AC205" s="14">
        <f t="shared" si="154"/>
        <v>0</v>
      </c>
      <c r="AD205" s="14">
        <f t="shared" si="154"/>
        <v>0</v>
      </c>
      <c r="AE205" s="14">
        <f t="shared" si="154"/>
        <v>0</v>
      </c>
      <c r="AF205" s="14">
        <f t="shared" si="154"/>
        <v>0</v>
      </c>
      <c r="AG205" s="14">
        <f t="shared" si="154"/>
        <v>0</v>
      </c>
      <c r="AH205" s="14">
        <f t="shared" si="154"/>
        <v>0</v>
      </c>
      <c r="AI205" s="14">
        <f t="shared" si="154"/>
        <v>0</v>
      </c>
      <c r="AJ205" s="214">
        <f>SUM(X205:AI205)</f>
        <v>0</v>
      </c>
      <c r="AK205" s="189"/>
      <c r="AL205" s="197"/>
      <c r="AM205" s="198"/>
      <c r="AN205" s="199"/>
      <c r="AO205" s="199"/>
      <c r="AP205" s="198"/>
      <c r="AQ205" s="198"/>
      <c r="AR205" s="198"/>
      <c r="AS205" s="198"/>
      <c r="AT205" s="198"/>
      <c r="AU205" s="198"/>
      <c r="AV205" s="200"/>
      <c r="AW205" s="2"/>
    </row>
    <row r="206" spans="1:49" ht="45.75" customHeight="1">
      <c r="A206" s="1"/>
      <c r="B206" s="208"/>
      <c r="C206" s="209"/>
      <c r="D206" s="209"/>
      <c r="E206" s="209"/>
      <c r="F206" s="209"/>
      <c r="G206" s="209"/>
      <c r="H206" s="209"/>
      <c r="I206" s="209"/>
      <c r="J206" s="209"/>
      <c r="K206" s="210"/>
      <c r="L206" s="212" t="s">
        <v>397</v>
      </c>
      <c r="M206" s="213"/>
      <c r="N206" s="213"/>
      <c r="O206" s="188"/>
      <c r="P206" s="188"/>
      <c r="Q206" s="188"/>
      <c r="R206" s="188"/>
      <c r="S206" s="188"/>
      <c r="T206" s="188"/>
      <c r="U206" s="188"/>
      <c r="V206" s="188"/>
      <c r="W206" s="189"/>
      <c r="X206" s="16">
        <f t="shared" ref="X206:AJ206" si="155">IFERROR(X205/X204,0)</f>
        <v>0</v>
      </c>
      <c r="Y206" s="16">
        <f t="shared" si="155"/>
        <v>0</v>
      </c>
      <c r="Z206" s="16">
        <f t="shared" si="155"/>
        <v>0</v>
      </c>
      <c r="AA206" s="16">
        <f t="shared" si="155"/>
        <v>0</v>
      </c>
      <c r="AB206" s="16">
        <f t="shared" si="155"/>
        <v>0</v>
      </c>
      <c r="AC206" s="16">
        <f t="shared" si="155"/>
        <v>0</v>
      </c>
      <c r="AD206" s="16">
        <f t="shared" si="155"/>
        <v>0</v>
      </c>
      <c r="AE206" s="16">
        <f t="shared" si="155"/>
        <v>0</v>
      </c>
      <c r="AF206" s="16">
        <f t="shared" si="155"/>
        <v>0</v>
      </c>
      <c r="AG206" s="16">
        <f t="shared" si="155"/>
        <v>0</v>
      </c>
      <c r="AH206" s="16">
        <f t="shared" si="155"/>
        <v>0</v>
      </c>
      <c r="AI206" s="16">
        <f t="shared" si="155"/>
        <v>0</v>
      </c>
      <c r="AJ206" s="215">
        <f t="shared" si="155"/>
        <v>0</v>
      </c>
      <c r="AK206" s="189"/>
      <c r="AL206" s="197"/>
      <c r="AM206" s="198"/>
      <c r="AN206" s="199"/>
      <c r="AO206" s="199"/>
      <c r="AP206" s="198"/>
      <c r="AQ206" s="198"/>
      <c r="AR206" s="198"/>
      <c r="AS206" s="198"/>
      <c r="AT206" s="198"/>
      <c r="AU206" s="198"/>
      <c r="AV206" s="200"/>
      <c r="AW206" s="2"/>
    </row>
    <row r="207" spans="1:49" ht="45.75" customHeight="1">
      <c r="A207" s="1"/>
      <c r="B207" s="211"/>
      <c r="C207" s="182"/>
      <c r="D207" s="182"/>
      <c r="E207" s="182"/>
      <c r="F207" s="182"/>
      <c r="G207" s="182"/>
      <c r="H207" s="182"/>
      <c r="I207" s="182"/>
      <c r="J207" s="182"/>
      <c r="K207" s="184"/>
      <c r="L207" s="212" t="s">
        <v>398</v>
      </c>
      <c r="M207" s="213"/>
      <c r="N207" s="213"/>
      <c r="O207" s="188"/>
      <c r="P207" s="188"/>
      <c r="Q207" s="188"/>
      <c r="R207" s="188"/>
      <c r="S207" s="188"/>
      <c r="T207" s="188"/>
      <c r="U207" s="188"/>
      <c r="V207" s="188"/>
      <c r="W207" s="189"/>
      <c r="X207" s="17">
        <v>1</v>
      </c>
      <c r="Y207" s="17">
        <v>1</v>
      </c>
      <c r="Z207" s="17">
        <v>1</v>
      </c>
      <c r="AA207" s="17">
        <v>1</v>
      </c>
      <c r="AB207" s="17">
        <v>1</v>
      </c>
      <c r="AC207" s="17">
        <v>1</v>
      </c>
      <c r="AD207" s="17">
        <v>1</v>
      </c>
      <c r="AE207" s="17">
        <v>1</v>
      </c>
      <c r="AF207" s="17">
        <v>1</v>
      </c>
      <c r="AG207" s="17">
        <v>1</v>
      </c>
      <c r="AH207" s="17">
        <v>1</v>
      </c>
      <c r="AI207" s="17">
        <v>1</v>
      </c>
      <c r="AJ207" s="215">
        <v>1</v>
      </c>
      <c r="AK207" s="189"/>
      <c r="AL207" s="201"/>
      <c r="AM207" s="202"/>
      <c r="AN207" s="203"/>
      <c r="AO207" s="203"/>
      <c r="AP207" s="202"/>
      <c r="AQ207" s="202"/>
      <c r="AR207" s="202"/>
      <c r="AS207" s="202"/>
      <c r="AT207" s="202"/>
      <c r="AU207" s="202"/>
      <c r="AV207" s="204"/>
      <c r="AW207" s="2"/>
    </row>
    <row r="208" spans="1:49" ht="145.5" hidden="1" customHeight="1">
      <c r="A208" s="2"/>
      <c r="B208" s="228"/>
      <c r="C208" s="229"/>
      <c r="D208" s="229"/>
      <c r="E208" s="229"/>
      <c r="F208" s="229"/>
      <c r="G208" s="229"/>
      <c r="H208" s="229"/>
      <c r="I208" s="229"/>
      <c r="J208" s="229"/>
      <c r="K208" s="229"/>
      <c r="L208" s="230"/>
      <c r="M208" s="30"/>
      <c r="N208" s="30"/>
      <c r="O208" s="231"/>
      <c r="P208" s="229"/>
      <c r="Q208" s="229"/>
      <c r="R208" s="229"/>
      <c r="S208" s="229"/>
      <c r="T208" s="229"/>
      <c r="U208" s="229"/>
      <c r="V208" s="229"/>
      <c r="W208" s="229"/>
      <c r="X208" s="229"/>
      <c r="Y208" s="229"/>
      <c r="Z208" s="229"/>
      <c r="AA208" s="229"/>
      <c r="AB208" s="229"/>
      <c r="AC208" s="230"/>
      <c r="AD208" s="228"/>
      <c r="AE208" s="229"/>
      <c r="AF208" s="229"/>
      <c r="AG208" s="229"/>
      <c r="AH208" s="229"/>
      <c r="AI208" s="229"/>
      <c r="AJ208" s="229"/>
      <c r="AK208" s="229"/>
      <c r="AL208" s="229"/>
      <c r="AM208" s="230"/>
      <c r="AN208" s="232"/>
      <c r="AO208" s="233"/>
      <c r="AP208" s="229"/>
      <c r="AQ208" s="229"/>
      <c r="AR208" s="229"/>
      <c r="AS208" s="229"/>
      <c r="AT208" s="229"/>
      <c r="AU208" s="229"/>
      <c r="AV208" s="230"/>
      <c r="AW208" s="6"/>
    </row>
    <row r="209" spans="1:49" ht="19.5" customHeight="1">
      <c r="A209" s="2"/>
      <c r="B209" s="227" t="s">
        <v>399</v>
      </c>
      <c r="C209" s="188"/>
      <c r="D209" s="188"/>
      <c r="E209" s="188"/>
      <c r="F209" s="188"/>
      <c r="G209" s="188"/>
      <c r="H209" s="188"/>
      <c r="I209" s="188"/>
      <c r="J209" s="188"/>
      <c r="K209" s="188"/>
      <c r="L209" s="189"/>
      <c r="M209" s="31"/>
      <c r="N209" s="31"/>
      <c r="O209" s="227" t="s">
        <v>399</v>
      </c>
      <c r="P209" s="188"/>
      <c r="Q209" s="188"/>
      <c r="R209" s="188"/>
      <c r="S209" s="188"/>
      <c r="T209" s="188"/>
      <c r="U209" s="188"/>
      <c r="V209" s="188"/>
      <c r="W209" s="188"/>
      <c r="X209" s="188"/>
      <c r="Y209" s="188"/>
      <c r="Z209" s="188"/>
      <c r="AA209" s="188"/>
      <c r="AB209" s="188"/>
      <c r="AC209" s="188"/>
      <c r="AD209" s="227" t="s">
        <v>399</v>
      </c>
      <c r="AE209" s="188"/>
      <c r="AF209" s="188"/>
      <c r="AG209" s="188"/>
      <c r="AH209" s="188"/>
      <c r="AI209" s="188"/>
      <c r="AJ209" s="188"/>
      <c r="AK209" s="188"/>
      <c r="AL209" s="188"/>
      <c r="AM209" s="188"/>
      <c r="AN209" s="227" t="s">
        <v>399</v>
      </c>
      <c r="AO209" s="234"/>
      <c r="AP209" s="188"/>
      <c r="AQ209" s="188"/>
      <c r="AR209" s="188"/>
      <c r="AS209" s="188"/>
      <c r="AT209" s="188"/>
      <c r="AU209" s="188"/>
      <c r="AV209" s="189"/>
      <c r="AW209" s="6"/>
    </row>
    <row r="210" spans="1:49" ht="19.5" customHeight="1">
      <c r="A210" s="2"/>
      <c r="B210" s="227" t="s">
        <v>400</v>
      </c>
      <c r="C210" s="188"/>
      <c r="D210" s="188"/>
      <c r="E210" s="188"/>
      <c r="F210" s="188"/>
      <c r="G210" s="188"/>
      <c r="H210" s="188"/>
      <c r="I210" s="188"/>
      <c r="J210" s="188"/>
      <c r="K210" s="188"/>
      <c r="L210" s="189"/>
      <c r="M210" s="31"/>
      <c r="N210" s="31"/>
      <c r="O210" s="227" t="s">
        <v>400</v>
      </c>
      <c r="P210" s="188"/>
      <c r="Q210" s="188"/>
      <c r="R210" s="188"/>
      <c r="S210" s="188"/>
      <c r="T210" s="188"/>
      <c r="U210" s="188"/>
      <c r="V210" s="188"/>
      <c r="W210" s="188"/>
      <c r="X210" s="188"/>
      <c r="Y210" s="188"/>
      <c r="Z210" s="188"/>
      <c r="AA210" s="188"/>
      <c r="AB210" s="188"/>
      <c r="AC210" s="188"/>
      <c r="AD210" s="227" t="s">
        <v>400</v>
      </c>
      <c r="AE210" s="188"/>
      <c r="AF210" s="188"/>
      <c r="AG210" s="188"/>
      <c r="AH210" s="188"/>
      <c r="AI210" s="188"/>
      <c r="AJ210" s="188"/>
      <c r="AK210" s="188"/>
      <c r="AL210" s="188"/>
      <c r="AM210" s="188"/>
      <c r="AN210" s="227" t="s">
        <v>401</v>
      </c>
      <c r="AO210" s="188"/>
      <c r="AP210" s="188"/>
      <c r="AQ210" s="188"/>
      <c r="AR210" s="188"/>
      <c r="AS210" s="188"/>
      <c r="AT210" s="188"/>
      <c r="AU210" s="188"/>
      <c r="AV210" s="189"/>
      <c r="AW210" s="6"/>
    </row>
    <row r="211" spans="1:49" ht="19.5" customHeight="1">
      <c r="A211" s="2"/>
      <c r="B211" s="227" t="s">
        <v>402</v>
      </c>
      <c r="C211" s="188"/>
      <c r="D211" s="188"/>
      <c r="E211" s="188"/>
      <c r="F211" s="188"/>
      <c r="G211" s="188"/>
      <c r="H211" s="188"/>
      <c r="I211" s="188"/>
      <c r="J211" s="188"/>
      <c r="K211" s="188"/>
      <c r="L211" s="189"/>
      <c r="M211" s="31"/>
      <c r="N211" s="31"/>
      <c r="O211" s="227" t="s">
        <v>402</v>
      </c>
      <c r="P211" s="188"/>
      <c r="Q211" s="188"/>
      <c r="R211" s="188"/>
      <c r="S211" s="188"/>
      <c r="T211" s="188"/>
      <c r="U211" s="188"/>
      <c r="V211" s="188"/>
      <c r="W211" s="188"/>
      <c r="X211" s="188"/>
      <c r="Y211" s="188"/>
      <c r="Z211" s="188"/>
      <c r="AA211" s="188"/>
      <c r="AB211" s="188"/>
      <c r="AC211" s="188"/>
      <c r="AD211" s="227" t="s">
        <v>402</v>
      </c>
      <c r="AE211" s="188"/>
      <c r="AF211" s="188"/>
      <c r="AG211" s="188"/>
      <c r="AH211" s="188"/>
      <c r="AI211" s="188"/>
      <c r="AJ211" s="188"/>
      <c r="AK211" s="188"/>
      <c r="AL211" s="188"/>
      <c r="AM211" s="188"/>
      <c r="AN211" s="227" t="s">
        <v>402</v>
      </c>
      <c r="AO211" s="188"/>
      <c r="AP211" s="188"/>
      <c r="AQ211" s="188"/>
      <c r="AR211" s="188"/>
      <c r="AS211" s="188"/>
      <c r="AT211" s="188"/>
      <c r="AU211" s="188"/>
      <c r="AV211" s="189"/>
      <c r="AW211" s="6"/>
    </row>
    <row r="212" spans="1:49" ht="13.5" customHeight="1">
      <c r="A212" s="2"/>
      <c r="B212" s="7"/>
      <c r="C212" s="8"/>
      <c r="D212" s="8"/>
      <c r="E212" s="8"/>
      <c r="F212" s="8"/>
      <c r="G212" s="8"/>
      <c r="H212" s="8"/>
      <c r="I212" s="8"/>
      <c r="J212" s="8"/>
      <c r="K212" s="8"/>
      <c r="L212" s="8"/>
      <c r="M212" s="8"/>
      <c r="N212" s="8"/>
      <c r="O212" s="8"/>
      <c r="P212" s="8"/>
      <c r="Q212" s="7"/>
      <c r="R212" s="7"/>
      <c r="S212" s="41"/>
      <c r="T212" s="7"/>
      <c r="U212" s="7"/>
      <c r="V212" s="7"/>
      <c r="W212" s="7"/>
      <c r="X212" s="7"/>
      <c r="Y212" s="7"/>
      <c r="Z212" s="7"/>
      <c r="AA212" s="7"/>
      <c r="AB212" s="7"/>
      <c r="AC212" s="7"/>
      <c r="AD212" s="7"/>
      <c r="AE212" s="7"/>
      <c r="AF212" s="7"/>
      <c r="AG212" s="7"/>
      <c r="AH212" s="7"/>
      <c r="AI212" s="7"/>
      <c r="AJ212" s="7"/>
      <c r="AK212" s="7"/>
      <c r="AL212" s="9"/>
      <c r="AM212" s="9"/>
      <c r="AN212" s="10"/>
      <c r="AO212" s="10"/>
      <c r="AP212" s="10"/>
      <c r="AQ212" s="10"/>
      <c r="AR212" s="10"/>
      <c r="AS212" s="9"/>
      <c r="AT212" s="9"/>
      <c r="AU212" s="9"/>
      <c r="AV212" s="9"/>
      <c r="AW212" s="6"/>
    </row>
    <row r="213" spans="1:49" ht="13.5" customHeight="1">
      <c r="A213" s="2"/>
      <c r="B213" s="7"/>
      <c r="C213" s="8"/>
      <c r="D213" s="8"/>
      <c r="E213" s="8"/>
      <c r="F213" s="8"/>
      <c r="G213" s="8"/>
      <c r="H213" s="8"/>
      <c r="I213" s="8"/>
      <c r="J213" s="8"/>
      <c r="K213" s="8"/>
      <c r="L213" s="8"/>
      <c r="M213" s="8"/>
      <c r="N213" s="8"/>
      <c r="O213" s="8"/>
      <c r="P213" s="8"/>
      <c r="Q213" s="7"/>
      <c r="R213" s="7"/>
      <c r="S213" s="41"/>
      <c r="T213" s="7"/>
      <c r="U213" s="7"/>
      <c r="V213" s="7"/>
      <c r="W213" s="7"/>
      <c r="X213" s="7"/>
      <c r="Y213" s="7"/>
      <c r="Z213" s="7"/>
      <c r="AA213" s="7"/>
      <c r="AB213" s="7"/>
      <c r="AC213" s="7"/>
      <c r="AD213" s="7"/>
      <c r="AE213" s="7"/>
      <c r="AF213" s="7"/>
      <c r="AG213" s="7"/>
      <c r="AH213" s="7"/>
      <c r="AI213" s="7"/>
      <c r="AJ213" s="7"/>
      <c r="AK213" s="7"/>
      <c r="AL213" s="9"/>
      <c r="AM213" s="9"/>
      <c r="AN213" s="10"/>
      <c r="AO213" s="10"/>
      <c r="AP213" s="10"/>
      <c r="AQ213" s="10"/>
      <c r="AR213" s="10"/>
      <c r="AS213" s="9"/>
      <c r="AT213" s="9"/>
      <c r="AU213" s="9"/>
      <c r="AV213" s="9"/>
      <c r="AW213" s="6"/>
    </row>
    <row r="214" spans="1:49" ht="13.5" customHeight="1">
      <c r="A214" s="2"/>
      <c r="B214" s="7"/>
      <c r="C214" s="7"/>
      <c r="D214" s="7"/>
      <c r="E214" s="7"/>
      <c r="F214" s="7"/>
      <c r="G214" s="7"/>
      <c r="H214" s="7"/>
      <c r="I214" s="7"/>
      <c r="J214" s="7"/>
      <c r="K214" s="7"/>
      <c r="L214" s="7"/>
      <c r="M214" s="7"/>
      <c r="N214" s="7"/>
      <c r="O214" s="7"/>
      <c r="P214" s="7"/>
      <c r="Q214" s="7"/>
      <c r="R214" s="7"/>
      <c r="S214" s="41"/>
      <c r="T214" s="7"/>
      <c r="U214" s="7"/>
      <c r="V214" s="7"/>
      <c r="W214" s="7"/>
      <c r="X214" s="7"/>
      <c r="Y214" s="7"/>
      <c r="Z214" s="7"/>
      <c r="AA214" s="7"/>
      <c r="AB214" s="7"/>
      <c r="AC214" s="7"/>
      <c r="AD214" s="7"/>
      <c r="AE214" s="7"/>
      <c r="AF214" s="7"/>
      <c r="AG214" s="7"/>
      <c r="AH214" s="7"/>
      <c r="AI214" s="7"/>
      <c r="AJ214" s="7"/>
      <c r="AK214" s="7"/>
      <c r="AL214" s="9"/>
      <c r="AM214" s="9"/>
      <c r="AN214" s="10"/>
      <c r="AO214" s="10"/>
      <c r="AP214" s="10"/>
      <c r="AQ214" s="10"/>
      <c r="AR214" s="10"/>
      <c r="AS214" s="9"/>
      <c r="AT214" s="9"/>
      <c r="AU214" s="9"/>
      <c r="AV214" s="9"/>
      <c r="AW214" s="6"/>
    </row>
    <row r="215" spans="1:49" ht="13.5" customHeight="1">
      <c r="A215" s="2"/>
      <c r="B215" s="11"/>
      <c r="C215" s="11"/>
      <c r="D215" s="11"/>
      <c r="E215" s="11"/>
      <c r="F215" s="11"/>
      <c r="G215" s="11"/>
      <c r="H215" s="11"/>
      <c r="I215" s="11"/>
      <c r="J215" s="11"/>
      <c r="K215" s="11"/>
      <c r="L215" s="11"/>
      <c r="M215" s="11"/>
      <c r="N215" s="11"/>
      <c r="O215" s="11"/>
      <c r="P215" s="11"/>
      <c r="Q215" s="11"/>
      <c r="R215" s="11"/>
      <c r="S215" s="42"/>
      <c r="T215" s="11"/>
      <c r="U215" s="11"/>
      <c r="V215" s="11"/>
      <c r="W215" s="11"/>
      <c r="X215" s="11"/>
      <c r="Y215" s="11"/>
      <c r="Z215" s="11"/>
      <c r="AA215" s="11"/>
      <c r="AB215" s="11"/>
      <c r="AC215" s="11"/>
      <c r="AD215" s="11"/>
      <c r="AE215" s="11"/>
      <c r="AF215" s="11"/>
      <c r="AG215" s="11"/>
      <c r="AH215" s="11"/>
      <c r="AI215" s="11"/>
      <c r="AJ215" s="11"/>
      <c r="AK215" s="11"/>
      <c r="AL215" s="12"/>
      <c r="AM215" s="12"/>
      <c r="AN215" s="13"/>
      <c r="AO215" s="13"/>
      <c r="AP215" s="13"/>
      <c r="AQ215" s="13"/>
      <c r="AR215" s="13"/>
      <c r="AS215" s="12"/>
      <c r="AT215" s="12"/>
      <c r="AU215" s="12"/>
      <c r="AV215" s="12"/>
      <c r="AW215" s="13"/>
    </row>
    <row r="216" spans="1:49" ht="13.5" customHeight="1">
      <c r="A216" s="2"/>
      <c r="B216" s="11"/>
      <c r="C216" s="11"/>
      <c r="D216" s="11"/>
      <c r="E216" s="11"/>
      <c r="F216" s="11"/>
      <c r="G216" s="11"/>
      <c r="H216" s="11"/>
      <c r="I216" s="11"/>
      <c r="J216" s="11"/>
      <c r="K216" s="11"/>
      <c r="L216" s="11"/>
      <c r="M216" s="11"/>
      <c r="N216" s="11"/>
      <c r="O216" s="11"/>
      <c r="P216" s="11"/>
      <c r="Q216" s="11"/>
      <c r="R216" s="11"/>
      <c r="S216" s="42"/>
      <c r="T216" s="11"/>
      <c r="U216" s="11"/>
      <c r="V216" s="11"/>
      <c r="W216" s="11"/>
      <c r="X216" s="11"/>
      <c r="Y216" s="11"/>
      <c r="Z216" s="11"/>
      <c r="AA216" s="11"/>
      <c r="AB216" s="11"/>
      <c r="AC216" s="11"/>
      <c r="AD216" s="11"/>
      <c r="AE216" s="11"/>
      <c r="AF216" s="11"/>
      <c r="AG216" s="11"/>
      <c r="AH216" s="11"/>
      <c r="AI216" s="11"/>
      <c r="AJ216" s="11"/>
      <c r="AK216" s="11"/>
      <c r="AL216" s="12"/>
      <c r="AM216" s="12"/>
      <c r="AN216" s="13"/>
      <c r="AO216" s="13"/>
      <c r="AP216" s="13"/>
      <c r="AQ216" s="13"/>
      <c r="AR216" s="13"/>
      <c r="AS216" s="12"/>
      <c r="AT216" s="12"/>
      <c r="AU216" s="12"/>
      <c r="AV216" s="12"/>
      <c r="AW216" s="13"/>
    </row>
  </sheetData>
  <mergeCells count="1217">
    <mergeCell ref="L124:L127"/>
    <mergeCell ref="N124:N127"/>
    <mergeCell ref="M124:M125"/>
    <mergeCell ref="O124:R125"/>
    <mergeCell ref="S124:S125"/>
    <mergeCell ref="T124:T125"/>
    <mergeCell ref="U124:U125"/>
    <mergeCell ref="M126:M127"/>
    <mergeCell ref="O126:R127"/>
    <mergeCell ref="S126:S127"/>
    <mergeCell ref="T126:T127"/>
    <mergeCell ref="M120:M121"/>
    <mergeCell ref="L108:L109"/>
    <mergeCell ref="L110:L113"/>
    <mergeCell ref="M108:M109"/>
    <mergeCell ref="N108:N109"/>
    <mergeCell ref="O108:R109"/>
    <mergeCell ref="S108:S109"/>
    <mergeCell ref="T108:T109"/>
    <mergeCell ref="U108:U109"/>
    <mergeCell ref="M110:M111"/>
    <mergeCell ref="M112:M113"/>
    <mergeCell ref="N110:N111"/>
    <mergeCell ref="N112:N113"/>
    <mergeCell ref="O110:R111"/>
    <mergeCell ref="O112:R113"/>
    <mergeCell ref="S110:S111"/>
    <mergeCell ref="S112:S113"/>
    <mergeCell ref="T110:T111"/>
    <mergeCell ref="T112:T113"/>
    <mergeCell ref="U110:U111"/>
    <mergeCell ref="U112:U113"/>
    <mergeCell ref="AV124:AV125"/>
    <mergeCell ref="AS126:AU127"/>
    <mergeCell ref="AV126:AV127"/>
    <mergeCell ref="AL188:AM189"/>
    <mergeCell ref="AS188:AU189"/>
    <mergeCell ref="AL192:AM193"/>
    <mergeCell ref="AV188:AV189"/>
    <mergeCell ref="AJ189:AK189"/>
    <mergeCell ref="AJ187:AK187"/>
    <mergeCell ref="AQ186:AR187"/>
    <mergeCell ref="AS186:AU187"/>
    <mergeCell ref="AV198:AV199"/>
    <mergeCell ref="AJ199:AK199"/>
    <mergeCell ref="AL196:AM197"/>
    <mergeCell ref="AQ196:AR197"/>
    <mergeCell ref="AS196:AU197"/>
    <mergeCell ref="AV182:AV183"/>
    <mergeCell ref="AV144:AV145"/>
    <mergeCell ref="AS144:AU145"/>
    <mergeCell ref="AQ182:AR183"/>
    <mergeCell ref="AN166:AO169"/>
    <mergeCell ref="AS166:AU167"/>
    <mergeCell ref="AQ178:AR179"/>
    <mergeCell ref="AJ174:AK174"/>
    <mergeCell ref="AJ172:AK172"/>
    <mergeCell ref="AL180:AM181"/>
    <mergeCell ref="AJ168:AK168"/>
    <mergeCell ref="AJ169:AK169"/>
    <mergeCell ref="AJ173:AK173"/>
    <mergeCell ref="AL176:AM177"/>
    <mergeCell ref="AV200:AV201"/>
    <mergeCell ref="AJ149:AK149"/>
    <mergeCell ref="AJ138:AK138"/>
    <mergeCell ref="AJ137:AK137"/>
    <mergeCell ref="AL138:AM139"/>
    <mergeCell ref="AJ139:AK139"/>
    <mergeCell ref="AJ140:AK140"/>
    <mergeCell ref="AL140:AM141"/>
    <mergeCell ref="AJ141:AK141"/>
    <mergeCell ref="AJ142:AK142"/>
    <mergeCell ref="AL142:AM143"/>
    <mergeCell ref="AL148:AM149"/>
    <mergeCell ref="AS146:AU147"/>
    <mergeCell ref="AS148:AU149"/>
    <mergeCell ref="AS142:AU143"/>
    <mergeCell ref="AJ152:AK152"/>
    <mergeCell ref="AL152:AM153"/>
    <mergeCell ref="AV146:AV147"/>
    <mergeCell ref="AV148:AV149"/>
    <mergeCell ref="AS150:AU151"/>
    <mergeCell ref="AV150:AV151"/>
    <mergeCell ref="AJ150:AK150"/>
    <mergeCell ref="AL150:AM151"/>
    <mergeCell ref="AJ151:AK151"/>
    <mergeCell ref="AJ197:AK197"/>
    <mergeCell ref="AS170:AU171"/>
    <mergeCell ref="U148:U149"/>
    <mergeCell ref="L136:L149"/>
    <mergeCell ref="M136:M149"/>
    <mergeCell ref="N136:N149"/>
    <mergeCell ref="O138:R139"/>
    <mergeCell ref="S138:S139"/>
    <mergeCell ref="O140:R141"/>
    <mergeCell ref="S140:S141"/>
    <mergeCell ref="T140:T141"/>
    <mergeCell ref="V142:V143"/>
    <mergeCell ref="T138:T139"/>
    <mergeCell ref="U138:U139"/>
    <mergeCell ref="V138:V139"/>
    <mergeCell ref="O134:R135"/>
    <mergeCell ref="S134:S135"/>
    <mergeCell ref="T134:T135"/>
    <mergeCell ref="O136:R137"/>
    <mergeCell ref="S136:S137"/>
    <mergeCell ref="T136:T137"/>
    <mergeCell ref="AQ124:AR125"/>
    <mergeCell ref="AQ126:AR127"/>
    <mergeCell ref="AS124:AU125"/>
    <mergeCell ref="AS108:AU113"/>
    <mergeCell ref="AJ120:AK120"/>
    <mergeCell ref="AJ128:AK128"/>
    <mergeCell ref="AL128:AM129"/>
    <mergeCell ref="AJ129:AK129"/>
    <mergeCell ref="AJ130:AK130"/>
    <mergeCell ref="AL130:AM131"/>
    <mergeCell ref="AL132:AM133"/>
    <mergeCell ref="AL116:AM117"/>
    <mergeCell ref="AJ117:AK117"/>
    <mergeCell ref="AQ118:AR119"/>
    <mergeCell ref="L150:L153"/>
    <mergeCell ref="M150:M153"/>
    <mergeCell ref="N150:N153"/>
    <mergeCell ref="O150:R151"/>
    <mergeCell ref="S150:S151"/>
    <mergeCell ref="T150:T151"/>
    <mergeCell ref="U150:U151"/>
    <mergeCell ref="V150:V151"/>
    <mergeCell ref="O152:R153"/>
    <mergeCell ref="S152:S153"/>
    <mergeCell ref="T152:T153"/>
    <mergeCell ref="U152:U153"/>
    <mergeCell ref="V152:V153"/>
    <mergeCell ref="O148:R149"/>
    <mergeCell ref="S148:S149"/>
    <mergeCell ref="T148:T149"/>
    <mergeCell ref="U142:U143"/>
    <mergeCell ref="T144:T145"/>
    <mergeCell ref="S116:S117"/>
    <mergeCell ref="AS116:AU117"/>
    <mergeCell ref="AS106:AU107"/>
    <mergeCell ref="AL96:AM97"/>
    <mergeCell ref="AQ96:AR97"/>
    <mergeCell ref="AN114:AO153"/>
    <mergeCell ref="S146:S147"/>
    <mergeCell ref="T146:T147"/>
    <mergeCell ref="U146:U147"/>
    <mergeCell ref="V146:V147"/>
    <mergeCell ref="AJ143:AK143"/>
    <mergeCell ref="AJ144:AK144"/>
    <mergeCell ref="V126:V127"/>
    <mergeCell ref="AJ153:AK153"/>
    <mergeCell ref="AQ130:AR131"/>
    <mergeCell ref="AQ132:AR133"/>
    <mergeCell ref="AQ134:AR135"/>
    <mergeCell ref="AQ136:AR137"/>
    <mergeCell ref="AQ138:AR139"/>
    <mergeCell ref="AQ140:AR141"/>
    <mergeCell ref="AQ142:AR143"/>
    <mergeCell ref="AQ144:AR145"/>
    <mergeCell ref="AL146:AM147"/>
    <mergeCell ref="AJ147:AK147"/>
    <mergeCell ref="AJ134:AK134"/>
    <mergeCell ref="AL134:AM135"/>
    <mergeCell ref="AJ135:AK135"/>
    <mergeCell ref="AJ136:AK136"/>
    <mergeCell ref="AL136:AM137"/>
    <mergeCell ref="V114:V115"/>
    <mergeCell ref="AL108:AM113"/>
    <mergeCell ref="AJ113:AK113"/>
    <mergeCell ref="AS58:AU59"/>
    <mergeCell ref="AS60:AU61"/>
    <mergeCell ref="AS50:AU51"/>
    <mergeCell ref="AS62:AU63"/>
    <mergeCell ref="AQ68:AR69"/>
    <mergeCell ref="L106:L107"/>
    <mergeCell ref="N106:N107"/>
    <mergeCell ref="AS92:AU93"/>
    <mergeCell ref="AV74:AV75"/>
    <mergeCell ref="AV64:AV65"/>
    <mergeCell ref="AV70:AV71"/>
    <mergeCell ref="AS72:AU73"/>
    <mergeCell ref="AV72:AV73"/>
    <mergeCell ref="AV78:AV79"/>
    <mergeCell ref="AV92:AV93"/>
    <mergeCell ref="AS90:AU91"/>
    <mergeCell ref="AS86:AU87"/>
    <mergeCell ref="AV86:AV87"/>
    <mergeCell ref="O96:R97"/>
    <mergeCell ref="AS98:AU99"/>
    <mergeCell ref="AV98:AV99"/>
    <mergeCell ref="AS94:AU95"/>
    <mergeCell ref="AQ94:AR95"/>
    <mergeCell ref="AV80:AV81"/>
    <mergeCell ref="AV76:AV77"/>
    <mergeCell ref="AV82:AV83"/>
    <mergeCell ref="AV84:AV85"/>
    <mergeCell ref="AV88:AV89"/>
    <mergeCell ref="AV94:AV95"/>
    <mergeCell ref="AV90:AV91"/>
    <mergeCell ref="AV96:AV97"/>
    <mergeCell ref="V86:V87"/>
    <mergeCell ref="AV46:AV47"/>
    <mergeCell ref="AV48:AV49"/>
    <mergeCell ref="U52:U53"/>
    <mergeCell ref="AJ76:AK76"/>
    <mergeCell ref="AL90:AM91"/>
    <mergeCell ref="AJ91:AK91"/>
    <mergeCell ref="AJ92:AK92"/>
    <mergeCell ref="AL92:AM93"/>
    <mergeCell ref="AJ89:AK89"/>
    <mergeCell ref="AJ90:AK90"/>
    <mergeCell ref="AJ87:AK87"/>
    <mergeCell ref="V58:V59"/>
    <mergeCell ref="V60:V61"/>
    <mergeCell ref="V54:V55"/>
    <mergeCell ref="V56:V57"/>
    <mergeCell ref="AL48:AM49"/>
    <mergeCell ref="AV52:AV53"/>
    <mergeCell ref="AV56:AV57"/>
    <mergeCell ref="AJ56:AK56"/>
    <mergeCell ref="AJ57:AK57"/>
    <mergeCell ref="AV58:AV59"/>
    <mergeCell ref="AV60:AV61"/>
    <mergeCell ref="AV50:AV51"/>
    <mergeCell ref="AV62:AV63"/>
    <mergeCell ref="AV66:AV67"/>
    <mergeCell ref="AV68:AV69"/>
    <mergeCell ref="AS48:AU49"/>
    <mergeCell ref="AQ54:AR55"/>
    <mergeCell ref="AQ56:AR57"/>
    <mergeCell ref="AQ58:AR59"/>
    <mergeCell ref="AS76:AU77"/>
    <mergeCell ref="AS78:AU79"/>
    <mergeCell ref="O156:R157"/>
    <mergeCell ref="S156:S157"/>
    <mergeCell ref="S154:S155"/>
    <mergeCell ref="AL102:AM103"/>
    <mergeCell ref="AL106:AM107"/>
    <mergeCell ref="AL104:AM105"/>
    <mergeCell ref="S100:S101"/>
    <mergeCell ref="S98:S99"/>
    <mergeCell ref="T98:T99"/>
    <mergeCell ref="T100:T101"/>
    <mergeCell ref="V124:V125"/>
    <mergeCell ref="AL122:AM123"/>
    <mergeCell ref="U126:U127"/>
    <mergeCell ref="T90:T91"/>
    <mergeCell ref="AJ77:AK77"/>
    <mergeCell ref="AJ79:AK79"/>
    <mergeCell ref="AL120:AM121"/>
    <mergeCell ref="AJ102:AK102"/>
    <mergeCell ref="AJ98:AK98"/>
    <mergeCell ref="V104:V105"/>
    <mergeCell ref="V106:V107"/>
    <mergeCell ref="AL144:AM145"/>
    <mergeCell ref="AJ145:AK145"/>
    <mergeCell ref="AJ146:AK146"/>
    <mergeCell ref="S96:S97"/>
    <mergeCell ref="AJ108:AK108"/>
    <mergeCell ref="U114:U115"/>
    <mergeCell ref="U102:U103"/>
    <mergeCell ref="V102:V103"/>
    <mergeCell ref="AL100:AM101"/>
    <mergeCell ref="T92:T93"/>
    <mergeCell ref="AJ105:AK105"/>
    <mergeCell ref="V64:V65"/>
    <mergeCell ref="AJ88:AK88"/>
    <mergeCell ref="AL88:AM89"/>
    <mergeCell ref="AJ86:AK86"/>
    <mergeCell ref="AL86:AM87"/>
    <mergeCell ref="AL114:AM115"/>
    <mergeCell ref="AL98:AM99"/>
    <mergeCell ref="AJ99:AK99"/>
    <mergeCell ref="AJ100:AK100"/>
    <mergeCell ref="U184:U185"/>
    <mergeCell ref="V184:V185"/>
    <mergeCell ref="AJ184:AK184"/>
    <mergeCell ref="U194:U195"/>
    <mergeCell ref="AJ194:AK194"/>
    <mergeCell ref="N194:N195"/>
    <mergeCell ref="S192:S193"/>
    <mergeCell ref="T192:T193"/>
    <mergeCell ref="U192:U193"/>
    <mergeCell ref="AJ192:AK192"/>
    <mergeCell ref="O188:R189"/>
    <mergeCell ref="S188:S189"/>
    <mergeCell ref="O192:R193"/>
    <mergeCell ref="T188:T189"/>
    <mergeCell ref="U188:U189"/>
    <mergeCell ref="AJ188:AK188"/>
    <mergeCell ref="O168:R169"/>
    <mergeCell ref="T180:T181"/>
    <mergeCell ref="T182:T183"/>
    <mergeCell ref="V176:V177"/>
    <mergeCell ref="V178:V179"/>
    <mergeCell ref="AL80:AM81"/>
    <mergeCell ref="AJ85:AK85"/>
    <mergeCell ref="AS40:AU41"/>
    <mergeCell ref="AS42:AU43"/>
    <mergeCell ref="AS44:AU45"/>
    <mergeCell ref="AS46:AU47"/>
    <mergeCell ref="AQ90:AR91"/>
    <mergeCell ref="AQ92:AR93"/>
    <mergeCell ref="AS88:AU89"/>
    <mergeCell ref="AQ128:AR129"/>
    <mergeCell ref="AS114:AU115"/>
    <mergeCell ref="U106:U107"/>
    <mergeCell ref="S104:S105"/>
    <mergeCell ref="O144:R145"/>
    <mergeCell ref="S144:S145"/>
    <mergeCell ref="AJ148:AK148"/>
    <mergeCell ref="U144:U145"/>
    <mergeCell ref="N154:N165"/>
    <mergeCell ref="O158:R159"/>
    <mergeCell ref="U76:U77"/>
    <mergeCell ref="V88:V89"/>
    <mergeCell ref="V90:V91"/>
    <mergeCell ref="V92:V93"/>
    <mergeCell ref="U90:U91"/>
    <mergeCell ref="U70:U71"/>
    <mergeCell ref="U68:U69"/>
    <mergeCell ref="O164:R165"/>
    <mergeCell ref="S164:S165"/>
    <mergeCell ref="U130:U131"/>
    <mergeCell ref="AL72:AM73"/>
    <mergeCell ref="AQ70:AR71"/>
    <mergeCell ref="AQ102:AR103"/>
    <mergeCell ref="AQ82:AR83"/>
    <mergeCell ref="U58:U59"/>
    <mergeCell ref="M178:M179"/>
    <mergeCell ref="B166:L169"/>
    <mergeCell ref="S130:S131"/>
    <mergeCell ref="T130:T131"/>
    <mergeCell ref="AV194:AV195"/>
    <mergeCell ref="AV196:AV197"/>
    <mergeCell ref="AQ192:AR193"/>
    <mergeCell ref="AS194:AU195"/>
    <mergeCell ref="AQ190:AR191"/>
    <mergeCell ref="AS190:AU191"/>
    <mergeCell ref="AV190:AV191"/>
    <mergeCell ref="T194:T195"/>
    <mergeCell ref="V194:V195"/>
    <mergeCell ref="AL194:AM195"/>
    <mergeCell ref="AN194:AO195"/>
    <mergeCell ref="AQ194:AR195"/>
    <mergeCell ref="AS192:AU193"/>
    <mergeCell ref="AV192:AV193"/>
    <mergeCell ref="AJ193:AK193"/>
    <mergeCell ref="AJ186:AK186"/>
    <mergeCell ref="AL186:AM187"/>
    <mergeCell ref="AL190:AM191"/>
    <mergeCell ref="V188:V189"/>
    <mergeCell ref="V190:V191"/>
    <mergeCell ref="V192:V193"/>
    <mergeCell ref="M184:M185"/>
    <mergeCell ref="N184:N185"/>
    <mergeCell ref="O184:R185"/>
    <mergeCell ref="S184:S185"/>
    <mergeCell ref="T184:T185"/>
    <mergeCell ref="O194:R195"/>
    <mergeCell ref="S194:S195"/>
    <mergeCell ref="V32:V33"/>
    <mergeCell ref="AQ166:AR167"/>
    <mergeCell ref="AQ160:AR161"/>
    <mergeCell ref="AQ162:AR163"/>
    <mergeCell ref="AQ164:AR165"/>
    <mergeCell ref="AJ177:AK177"/>
    <mergeCell ref="AS184:AU185"/>
    <mergeCell ref="AV184:AV185"/>
    <mergeCell ref="AJ185:AK185"/>
    <mergeCell ref="AL184:AM185"/>
    <mergeCell ref="AQ184:AR185"/>
    <mergeCell ref="AL170:AM171"/>
    <mergeCell ref="AJ171:AK171"/>
    <mergeCell ref="V34:V35"/>
    <mergeCell ref="V36:V37"/>
    <mergeCell ref="V38:V39"/>
    <mergeCell ref="V40:V41"/>
    <mergeCell ref="V42:V43"/>
    <mergeCell ref="V44:V45"/>
    <mergeCell ref="AV168:AV169"/>
    <mergeCell ref="AS172:AU173"/>
    <mergeCell ref="AV172:AV173"/>
    <mergeCell ref="AS174:AU175"/>
    <mergeCell ref="AV174:AV175"/>
    <mergeCell ref="AQ100:AR101"/>
    <mergeCell ref="AS176:AU177"/>
    <mergeCell ref="AV176:AV177"/>
    <mergeCell ref="AS178:AU179"/>
    <mergeCell ref="AV178:AV179"/>
    <mergeCell ref="AS180:AU181"/>
    <mergeCell ref="AV180:AV181"/>
    <mergeCell ref="AS182:AU183"/>
    <mergeCell ref="AV170:AV171"/>
    <mergeCell ref="V196:V197"/>
    <mergeCell ref="AV38:AV39"/>
    <mergeCell ref="AV40:AV41"/>
    <mergeCell ref="AV42:AV43"/>
    <mergeCell ref="AV44:AV45"/>
    <mergeCell ref="U84:U85"/>
    <mergeCell ref="O128:R129"/>
    <mergeCell ref="S128:S129"/>
    <mergeCell ref="T128:T129"/>
    <mergeCell ref="U128:U129"/>
    <mergeCell ref="U104:U105"/>
    <mergeCell ref="O132:R133"/>
    <mergeCell ref="S132:S133"/>
    <mergeCell ref="T132:T133"/>
    <mergeCell ref="O104:R105"/>
    <mergeCell ref="O116:R117"/>
    <mergeCell ref="O130:R131"/>
    <mergeCell ref="U170:U171"/>
    <mergeCell ref="U172:U173"/>
    <mergeCell ref="U174:U175"/>
    <mergeCell ref="U176:U177"/>
    <mergeCell ref="U178:U179"/>
    <mergeCell ref="U180:U181"/>
    <mergeCell ref="U182:U183"/>
    <mergeCell ref="T176:T177"/>
    <mergeCell ref="V118:V119"/>
    <mergeCell ref="V148:V149"/>
    <mergeCell ref="AJ115:AK115"/>
    <mergeCell ref="AJ181:AK181"/>
    <mergeCell ref="T178:T179"/>
    <mergeCell ref="AS38:AU39"/>
    <mergeCell ref="M174:M175"/>
    <mergeCell ref="N94:N95"/>
    <mergeCell ref="M160:M161"/>
    <mergeCell ref="M162:M163"/>
    <mergeCell ref="M164:M165"/>
    <mergeCell ref="M166:M167"/>
    <mergeCell ref="S78:S79"/>
    <mergeCell ref="O160:R161"/>
    <mergeCell ref="T156:T157"/>
    <mergeCell ref="T158:T159"/>
    <mergeCell ref="T160:T161"/>
    <mergeCell ref="T162:T163"/>
    <mergeCell ref="S160:S161"/>
    <mergeCell ref="S162:S163"/>
    <mergeCell ref="M176:M177"/>
    <mergeCell ref="M122:M123"/>
    <mergeCell ref="M116:M117"/>
    <mergeCell ref="M118:M119"/>
    <mergeCell ref="O102:R103"/>
    <mergeCell ref="S102:S103"/>
    <mergeCell ref="M168:M169"/>
    <mergeCell ref="M170:M171"/>
    <mergeCell ref="M172:M173"/>
    <mergeCell ref="S174:S175"/>
    <mergeCell ref="S172:S173"/>
    <mergeCell ref="T170:T171"/>
    <mergeCell ref="T172:T173"/>
    <mergeCell ref="T174:T175"/>
    <mergeCell ref="O172:R173"/>
    <mergeCell ref="S120:S121"/>
    <mergeCell ref="T120:T121"/>
    <mergeCell ref="S114:S115"/>
    <mergeCell ref="M180:M181"/>
    <mergeCell ref="M182:M183"/>
    <mergeCell ref="O154:R155"/>
    <mergeCell ref="T166:T167"/>
    <mergeCell ref="T168:T169"/>
    <mergeCell ref="U100:U101"/>
    <mergeCell ref="U96:U97"/>
    <mergeCell ref="V128:V129"/>
    <mergeCell ref="AJ133:AK133"/>
    <mergeCell ref="AJ118:AK118"/>
    <mergeCell ref="AJ119:AK119"/>
    <mergeCell ref="AJ112:AK112"/>
    <mergeCell ref="AJ154:AK154"/>
    <mergeCell ref="AJ155:AK155"/>
    <mergeCell ref="AJ164:AK164"/>
    <mergeCell ref="AJ165:AK165"/>
    <mergeCell ref="AJ106:AK106"/>
    <mergeCell ref="AJ101:AK101"/>
    <mergeCell ref="AJ107:AK107"/>
    <mergeCell ref="AJ97:AK97"/>
    <mergeCell ref="AJ96:AK96"/>
    <mergeCell ref="AJ104:AK104"/>
    <mergeCell ref="U168:U169"/>
    <mergeCell ref="V162:V163"/>
    <mergeCell ref="V164:V165"/>
    <mergeCell ref="V144:V145"/>
    <mergeCell ref="AJ116:AK116"/>
    <mergeCell ref="T116:T117"/>
    <mergeCell ref="U116:U117"/>
    <mergeCell ref="V116:V117"/>
    <mergeCell ref="T118:T119"/>
    <mergeCell ref="U118:U119"/>
    <mergeCell ref="M186:M187"/>
    <mergeCell ref="N186:N187"/>
    <mergeCell ref="O186:R187"/>
    <mergeCell ref="S186:S187"/>
    <mergeCell ref="T186:T187"/>
    <mergeCell ref="U186:U187"/>
    <mergeCell ref="AJ195:AK195"/>
    <mergeCell ref="O196:R197"/>
    <mergeCell ref="S196:S197"/>
    <mergeCell ref="T196:T197"/>
    <mergeCell ref="U196:U197"/>
    <mergeCell ref="AJ196:AK196"/>
    <mergeCell ref="M196:M201"/>
    <mergeCell ref="N196:N201"/>
    <mergeCell ref="O200:R201"/>
    <mergeCell ref="S200:S201"/>
    <mergeCell ref="M188:M193"/>
    <mergeCell ref="N188:N193"/>
    <mergeCell ref="O190:R191"/>
    <mergeCell ref="S190:S191"/>
    <mergeCell ref="AJ198:AK198"/>
    <mergeCell ref="T190:T191"/>
    <mergeCell ref="U190:U191"/>
    <mergeCell ref="AJ190:AK190"/>
    <mergeCell ref="AV114:AV115"/>
    <mergeCell ref="AS152:AU153"/>
    <mergeCell ref="AV152:AV153"/>
    <mergeCell ref="AS128:AU129"/>
    <mergeCell ref="AV128:AV129"/>
    <mergeCell ref="AS130:AU131"/>
    <mergeCell ref="AV130:AV131"/>
    <mergeCell ref="AS132:AU133"/>
    <mergeCell ref="AV132:AV133"/>
    <mergeCell ref="AV116:AV117"/>
    <mergeCell ref="AS118:AU119"/>
    <mergeCell ref="AV118:AV119"/>
    <mergeCell ref="AS120:AU121"/>
    <mergeCell ref="AV120:AV121"/>
    <mergeCell ref="AS122:AU123"/>
    <mergeCell ref="AV122:AV123"/>
    <mergeCell ref="AQ146:AR147"/>
    <mergeCell ref="AQ148:AR149"/>
    <mergeCell ref="AQ150:AR151"/>
    <mergeCell ref="AQ152:AR153"/>
    <mergeCell ref="AQ120:AR121"/>
    <mergeCell ref="AQ122:AR123"/>
    <mergeCell ref="AV134:AV135"/>
    <mergeCell ref="AV136:AV137"/>
    <mergeCell ref="AV138:AV139"/>
    <mergeCell ref="AV140:AV141"/>
    <mergeCell ref="AV142:AV143"/>
    <mergeCell ref="AQ116:AR117"/>
    <mergeCell ref="AQ114:AR115"/>
    <mergeCell ref="AS134:AU135"/>
    <mergeCell ref="AS136:AU137"/>
    <mergeCell ref="AS138:AU139"/>
    <mergeCell ref="AJ82:AK82"/>
    <mergeCell ref="AL82:AM83"/>
    <mergeCell ref="AJ51:AK51"/>
    <mergeCell ref="AJ52:AK52"/>
    <mergeCell ref="AQ50:AR51"/>
    <mergeCell ref="AQ52:AR53"/>
    <mergeCell ref="AJ58:AK58"/>
    <mergeCell ref="AJ59:AK59"/>
    <mergeCell ref="AJ66:AK66"/>
    <mergeCell ref="AJ53:AK53"/>
    <mergeCell ref="AL62:AM63"/>
    <mergeCell ref="AJ50:AK50"/>
    <mergeCell ref="AL50:AM51"/>
    <mergeCell ref="AJ67:AK67"/>
    <mergeCell ref="AQ62:AR63"/>
    <mergeCell ref="AJ55:AK55"/>
    <mergeCell ref="AV108:AV113"/>
    <mergeCell ref="AV106:AV107"/>
    <mergeCell ref="AQ108:AR113"/>
    <mergeCell ref="AQ106:AR107"/>
    <mergeCell ref="AQ72:AR73"/>
    <mergeCell ref="AS70:AU71"/>
    <mergeCell ref="AS96:AU97"/>
    <mergeCell ref="AV102:AV103"/>
    <mergeCell ref="AV104:AV105"/>
    <mergeCell ref="AQ88:AR89"/>
    <mergeCell ref="AQ86:AR87"/>
    <mergeCell ref="AS82:AU83"/>
    <mergeCell ref="AS84:AU85"/>
    <mergeCell ref="AQ78:AR79"/>
    <mergeCell ref="AS68:AU69"/>
    <mergeCell ref="AS56:AU57"/>
    <mergeCell ref="AL52:AM53"/>
    <mergeCell ref="AQ32:AR33"/>
    <mergeCell ref="AQ64:AR65"/>
    <mergeCell ref="AQ74:AR75"/>
    <mergeCell ref="AQ38:AR39"/>
    <mergeCell ref="AQ40:AR41"/>
    <mergeCell ref="AQ42:AR43"/>
    <mergeCell ref="AQ44:AR45"/>
    <mergeCell ref="AQ46:AR47"/>
    <mergeCell ref="AQ48:AR49"/>
    <mergeCell ref="AQ36:AR37"/>
    <mergeCell ref="AJ33:AK33"/>
    <mergeCell ref="AJ37:AK37"/>
    <mergeCell ref="AJ36:AK36"/>
    <mergeCell ref="AJ74:AK74"/>
    <mergeCell ref="AL74:AM75"/>
    <mergeCell ref="AJ81:AK81"/>
    <mergeCell ref="AQ34:AR35"/>
    <mergeCell ref="AJ45:AK45"/>
    <mergeCell ref="AL42:AM43"/>
    <mergeCell ref="AL44:AM45"/>
    <mergeCell ref="AJ42:AK42"/>
    <mergeCell ref="AV32:AV33"/>
    <mergeCell ref="AS34:AU35"/>
    <mergeCell ref="AS80:AU81"/>
    <mergeCell ref="AL76:AM77"/>
    <mergeCell ref="AJ60:AK60"/>
    <mergeCell ref="AL54:AM55"/>
    <mergeCell ref="AJ49:AK49"/>
    <mergeCell ref="V62:V63"/>
    <mergeCell ref="AJ54:AK54"/>
    <mergeCell ref="AV34:AV35"/>
    <mergeCell ref="AS54:AU55"/>
    <mergeCell ref="AV54:AV55"/>
    <mergeCell ref="T58:T59"/>
    <mergeCell ref="T60:T61"/>
    <mergeCell ref="T66:T67"/>
    <mergeCell ref="T68:T69"/>
    <mergeCell ref="T70:T71"/>
    <mergeCell ref="T72:T73"/>
    <mergeCell ref="AL38:AM39"/>
    <mergeCell ref="AL40:AM41"/>
    <mergeCell ref="T46:T47"/>
    <mergeCell ref="V48:V49"/>
    <mergeCell ref="V50:V51"/>
    <mergeCell ref="V52:V53"/>
    <mergeCell ref="AJ48:AK48"/>
    <mergeCell ref="AL68:AM69"/>
    <mergeCell ref="V46:V47"/>
    <mergeCell ref="U62:U63"/>
    <mergeCell ref="S24:S25"/>
    <mergeCell ref="T26:T27"/>
    <mergeCell ref="T28:T29"/>
    <mergeCell ref="AS26:AU27"/>
    <mergeCell ref="AV26:AV27"/>
    <mergeCell ref="AJ27:AK27"/>
    <mergeCell ref="AQ26:AR27"/>
    <mergeCell ref="AQ28:AR29"/>
    <mergeCell ref="L24:L31"/>
    <mergeCell ref="L32:L49"/>
    <mergeCell ref="N32:N49"/>
    <mergeCell ref="N24:N31"/>
    <mergeCell ref="S26:S27"/>
    <mergeCell ref="AJ32:AK32"/>
    <mergeCell ref="AL32:AM35"/>
    <mergeCell ref="AL26:AM27"/>
    <mergeCell ref="AL56:AM57"/>
    <mergeCell ref="U54:U55"/>
    <mergeCell ref="U56:U57"/>
    <mergeCell ref="M24:M31"/>
    <mergeCell ref="M32:M49"/>
    <mergeCell ref="M50:M61"/>
    <mergeCell ref="U40:U41"/>
    <mergeCell ref="U42:U43"/>
    <mergeCell ref="U44:U45"/>
    <mergeCell ref="U46:U47"/>
    <mergeCell ref="AJ34:AK34"/>
    <mergeCell ref="S48:S49"/>
    <mergeCell ref="T54:T55"/>
    <mergeCell ref="T56:T57"/>
    <mergeCell ref="T38:T39"/>
    <mergeCell ref="T40:T41"/>
    <mergeCell ref="AJ18:AK18"/>
    <mergeCell ref="AJ19:AK19"/>
    <mergeCell ref="AQ18:AR19"/>
    <mergeCell ref="AL22:AM23"/>
    <mergeCell ref="AV18:AV19"/>
    <mergeCell ref="AJ20:AK20"/>
    <mergeCell ref="V20:V21"/>
    <mergeCell ref="U22:U23"/>
    <mergeCell ref="U24:U25"/>
    <mergeCell ref="AS18:AU19"/>
    <mergeCell ref="T18:T19"/>
    <mergeCell ref="U18:U19"/>
    <mergeCell ref="U16:U17"/>
    <mergeCell ref="AQ20:AR21"/>
    <mergeCell ref="AJ25:AK25"/>
    <mergeCell ref="T16:T17"/>
    <mergeCell ref="AV30:AV31"/>
    <mergeCell ref="AJ31:AK31"/>
    <mergeCell ref="T30:T31"/>
    <mergeCell ref="V24:V25"/>
    <mergeCell ref="V26:V27"/>
    <mergeCell ref="V28:V29"/>
    <mergeCell ref="V30:V31"/>
    <mergeCell ref="AL28:AM29"/>
    <mergeCell ref="AJ29:AK29"/>
    <mergeCell ref="AS28:AU29"/>
    <mergeCell ref="AV28:AV29"/>
    <mergeCell ref="AJ16:AK16"/>
    <mergeCell ref="AL16:AM17"/>
    <mergeCell ref="T22:T23"/>
    <mergeCell ref="O22:R23"/>
    <mergeCell ref="U48:U49"/>
    <mergeCell ref="U50:U51"/>
    <mergeCell ref="S22:S23"/>
    <mergeCell ref="AL36:AM37"/>
    <mergeCell ref="AS36:AU37"/>
    <mergeCell ref="AJ30:AK30"/>
    <mergeCell ref="AL30:AM31"/>
    <mergeCell ref="O26:R27"/>
    <mergeCell ref="AJ26:AK26"/>
    <mergeCell ref="AS30:AU31"/>
    <mergeCell ref="O24:R25"/>
    <mergeCell ref="AJ63:AK63"/>
    <mergeCell ref="AV20:AV21"/>
    <mergeCell ref="AJ21:AK21"/>
    <mergeCell ref="T24:T25"/>
    <mergeCell ref="U20:U21"/>
    <mergeCell ref="AQ16:AR17"/>
    <mergeCell ref="V16:V17"/>
    <mergeCell ref="V18:V19"/>
    <mergeCell ref="V22:V23"/>
    <mergeCell ref="AS20:AU21"/>
    <mergeCell ref="AQ24:AR25"/>
    <mergeCell ref="AJ24:AK24"/>
    <mergeCell ref="AL24:AM25"/>
    <mergeCell ref="AS24:AU25"/>
    <mergeCell ref="AV24:AV25"/>
    <mergeCell ref="AV22:AV23"/>
    <mergeCell ref="AL18:AM19"/>
    <mergeCell ref="S182:S183"/>
    <mergeCell ref="AJ182:AK182"/>
    <mergeCell ref="V168:V169"/>
    <mergeCell ref="V170:V171"/>
    <mergeCell ref="AQ180:AR181"/>
    <mergeCell ref="U154:U155"/>
    <mergeCell ref="U156:U157"/>
    <mergeCell ref="U158:U159"/>
    <mergeCell ref="U160:U161"/>
    <mergeCell ref="V158:V159"/>
    <mergeCell ref="AS158:AU159"/>
    <mergeCell ref="V132:V133"/>
    <mergeCell ref="O28:R29"/>
    <mergeCell ref="S28:S29"/>
    <mergeCell ref="AQ30:AR31"/>
    <mergeCell ref="AL46:AM47"/>
    <mergeCell ref="AL66:AM67"/>
    <mergeCell ref="AQ80:AR81"/>
    <mergeCell ref="AQ76:AR77"/>
    <mergeCell ref="AS74:AU75"/>
    <mergeCell ref="AJ75:AK75"/>
    <mergeCell ref="AS32:AU33"/>
    <mergeCell ref="AJ38:AK38"/>
    <mergeCell ref="AJ62:AK62"/>
    <mergeCell ref="AJ47:AK47"/>
    <mergeCell ref="AJ40:AK40"/>
    <mergeCell ref="AJ41:AK41"/>
    <mergeCell ref="AJ46:AK46"/>
    <mergeCell ref="T44:T45"/>
    <mergeCell ref="AJ39:AK39"/>
    <mergeCell ref="AJ43:AK43"/>
    <mergeCell ref="AJ44:AK44"/>
    <mergeCell ref="AJ93:AK93"/>
    <mergeCell ref="U164:U165"/>
    <mergeCell ref="V166:V167"/>
    <mergeCell ref="AL168:AM169"/>
    <mergeCell ref="AQ174:AR175"/>
    <mergeCell ref="AQ176:AR177"/>
    <mergeCell ref="AQ172:AR173"/>
    <mergeCell ref="AL164:AM165"/>
    <mergeCell ref="AJ131:AK131"/>
    <mergeCell ref="AJ132:AK132"/>
    <mergeCell ref="AQ168:AR169"/>
    <mergeCell ref="AQ170:AR171"/>
    <mergeCell ref="AN170:AO183"/>
    <mergeCell ref="AS168:AU169"/>
    <mergeCell ref="AJ162:AK162"/>
    <mergeCell ref="V180:V181"/>
    <mergeCell ref="V182:V183"/>
    <mergeCell ref="AS100:AU101"/>
    <mergeCell ref="AQ104:AR105"/>
    <mergeCell ref="AS104:AU105"/>
    <mergeCell ref="V130:V131"/>
    <mergeCell ref="AJ121:AK121"/>
    <mergeCell ref="U140:U141"/>
    <mergeCell ref="V140:V141"/>
    <mergeCell ref="AJ124:AK124"/>
    <mergeCell ref="AL124:AM125"/>
    <mergeCell ref="AJ125:AK125"/>
    <mergeCell ref="AJ126:AK126"/>
    <mergeCell ref="AL126:AM127"/>
    <mergeCell ref="AJ127:AK127"/>
    <mergeCell ref="U120:U121"/>
    <mergeCell ref="AS140:AU141"/>
    <mergeCell ref="AJ12:AK12"/>
    <mergeCell ref="AL12:AM13"/>
    <mergeCell ref="AN12:AO13"/>
    <mergeCell ref="AJ70:AK70"/>
    <mergeCell ref="AL70:AM71"/>
    <mergeCell ref="AJ71:AK71"/>
    <mergeCell ref="O166:R167"/>
    <mergeCell ref="S166:S167"/>
    <mergeCell ref="AJ166:AK166"/>
    <mergeCell ref="AJ167:AK167"/>
    <mergeCell ref="AL166:AM167"/>
    <mergeCell ref="AL182:AM183"/>
    <mergeCell ref="AJ183:AK183"/>
    <mergeCell ref="S178:S179"/>
    <mergeCell ref="AJ178:AK178"/>
    <mergeCell ref="AL178:AM179"/>
    <mergeCell ref="AJ179:AK179"/>
    <mergeCell ref="O162:R163"/>
    <mergeCell ref="AJ180:AK180"/>
    <mergeCell ref="V120:V121"/>
    <mergeCell ref="U132:U133"/>
    <mergeCell ref="O88:R89"/>
    <mergeCell ref="AL172:AM173"/>
    <mergeCell ref="V108:V109"/>
    <mergeCell ref="V110:V113"/>
    <mergeCell ref="AJ109:AK109"/>
    <mergeCell ref="AJ110:AK110"/>
    <mergeCell ref="AJ111:AK111"/>
    <mergeCell ref="AJ94:AK94"/>
    <mergeCell ref="AL94:AM95"/>
    <mergeCell ref="AJ83:AK83"/>
    <mergeCell ref="AL84:AM85"/>
    <mergeCell ref="AS66:AU67"/>
    <mergeCell ref="AJ78:AK78"/>
    <mergeCell ref="AJ80:AK80"/>
    <mergeCell ref="B2:G5"/>
    <mergeCell ref="H2:AT3"/>
    <mergeCell ref="AU2:AV2"/>
    <mergeCell ref="AU3:AV3"/>
    <mergeCell ref="H4:AT5"/>
    <mergeCell ref="AU4:AV4"/>
    <mergeCell ref="AU5:AV5"/>
    <mergeCell ref="T14:T15"/>
    <mergeCell ref="AJ14:AK14"/>
    <mergeCell ref="AL14:AM15"/>
    <mergeCell ref="B10:K11"/>
    <mergeCell ref="L10:L11"/>
    <mergeCell ref="O10:R11"/>
    <mergeCell ref="W10:AI10"/>
    <mergeCell ref="AJ10:AM11"/>
    <mergeCell ref="T20:T21"/>
    <mergeCell ref="V10:V11"/>
    <mergeCell ref="V14:V15"/>
    <mergeCell ref="AS10:AU11"/>
    <mergeCell ref="AV10:AV11"/>
    <mergeCell ref="O18:R19"/>
    <mergeCell ref="B12:L13"/>
    <mergeCell ref="M12:M13"/>
    <mergeCell ref="N12:N13"/>
    <mergeCell ref="O12:R13"/>
    <mergeCell ref="S12:S13"/>
    <mergeCell ref="T12:T13"/>
    <mergeCell ref="U12:U13"/>
    <mergeCell ref="V12:V13"/>
    <mergeCell ref="O20:R21"/>
    <mergeCell ref="S20:S21"/>
    <mergeCell ref="S18:S19"/>
    <mergeCell ref="AS16:AU17"/>
    <mergeCell ref="AV16:AV17"/>
    <mergeCell ref="AJ17:AK17"/>
    <mergeCell ref="S16:S17"/>
    <mergeCell ref="AN7:AV7"/>
    <mergeCell ref="AQ12:AR13"/>
    <mergeCell ref="AS12:AU13"/>
    <mergeCell ref="AV12:AV13"/>
    <mergeCell ref="AJ13:AK13"/>
    <mergeCell ref="AN14:AO113"/>
    <mergeCell ref="AS22:AU23"/>
    <mergeCell ref="AJ103:AK103"/>
    <mergeCell ref="AQ84:AR85"/>
    <mergeCell ref="T48:T49"/>
    <mergeCell ref="AS64:AU65"/>
    <mergeCell ref="AL20:AM21"/>
    <mergeCell ref="AV36:AV37"/>
    <mergeCell ref="AJ28:AK28"/>
    <mergeCell ref="T10:T11"/>
    <mergeCell ref="S30:S31"/>
    <mergeCell ref="AJ35:AK35"/>
    <mergeCell ref="AJ84:AK84"/>
    <mergeCell ref="AS102:AU103"/>
    <mergeCell ref="AV100:AV101"/>
    <mergeCell ref="AQ98:AR99"/>
    <mergeCell ref="AQ22:AR23"/>
    <mergeCell ref="AJ23:AK23"/>
    <mergeCell ref="AS52:AU53"/>
    <mergeCell ref="AJ61:AK61"/>
    <mergeCell ref="V156:V157"/>
    <mergeCell ref="AJ159:AK159"/>
    <mergeCell ref="U162:U163"/>
    <mergeCell ref="B7:G7"/>
    <mergeCell ref="H7:W7"/>
    <mergeCell ref="X7:Z7"/>
    <mergeCell ref="AA7:AI7"/>
    <mergeCell ref="AJ7:AM7"/>
    <mergeCell ref="L14:L23"/>
    <mergeCell ref="N14:N23"/>
    <mergeCell ref="AJ22:AK22"/>
    <mergeCell ref="B9:AC9"/>
    <mergeCell ref="AS9:AV9"/>
    <mergeCell ref="B8:AC8"/>
    <mergeCell ref="AS8:AV8"/>
    <mergeCell ref="S10:S11"/>
    <mergeCell ref="N10:N11"/>
    <mergeCell ref="AS14:AU15"/>
    <mergeCell ref="AV14:AV15"/>
    <mergeCell ref="AJ15:AK15"/>
    <mergeCell ref="O14:R15"/>
    <mergeCell ref="AP10:AR11"/>
    <mergeCell ref="AQ14:AR15"/>
    <mergeCell ref="AD9:AR9"/>
    <mergeCell ref="AD8:AR8"/>
    <mergeCell ref="AN10:AO11"/>
    <mergeCell ref="U10:U11"/>
    <mergeCell ref="U14:U15"/>
    <mergeCell ref="S14:S15"/>
    <mergeCell ref="M10:M11"/>
    <mergeCell ref="M14:M23"/>
    <mergeCell ref="O16:R17"/>
    <mergeCell ref="AV158:AV159"/>
    <mergeCell ref="AS160:AU161"/>
    <mergeCell ref="AV160:AV161"/>
    <mergeCell ref="AS162:AU163"/>
    <mergeCell ref="AV162:AV163"/>
    <mergeCell ref="AL154:AM155"/>
    <mergeCell ref="AJ156:AK156"/>
    <mergeCell ref="AL156:AM157"/>
    <mergeCell ref="AJ157:AK157"/>
    <mergeCell ref="AJ158:AK158"/>
    <mergeCell ref="AL158:AM159"/>
    <mergeCell ref="AQ156:AR157"/>
    <mergeCell ref="AQ158:AR159"/>
    <mergeCell ref="AV156:AV157"/>
    <mergeCell ref="AQ154:AR155"/>
    <mergeCell ref="AV166:AV167"/>
    <mergeCell ref="AS164:AU165"/>
    <mergeCell ref="AV164:AV165"/>
    <mergeCell ref="AS156:AU157"/>
    <mergeCell ref="AS154:AU155"/>
    <mergeCell ref="AV154:AV155"/>
    <mergeCell ref="AL58:AM59"/>
    <mergeCell ref="AL60:AM61"/>
    <mergeCell ref="AJ69:AK69"/>
    <mergeCell ref="AL64:AM65"/>
    <mergeCell ref="AJ65:AK65"/>
    <mergeCell ref="AJ72:AK72"/>
    <mergeCell ref="AJ73:AK73"/>
    <mergeCell ref="AL78:AM79"/>
    <mergeCell ref="AJ160:AK160"/>
    <mergeCell ref="AL160:AM161"/>
    <mergeCell ref="AJ161:AK161"/>
    <mergeCell ref="AL162:AM163"/>
    <mergeCell ref="AJ163:AK163"/>
    <mergeCell ref="AQ60:AR61"/>
    <mergeCell ref="AQ66:AR67"/>
    <mergeCell ref="AL118:AM119"/>
    <mergeCell ref="B188:L193"/>
    <mergeCell ref="S168:S169"/>
    <mergeCell ref="N166:N169"/>
    <mergeCell ref="U166:U167"/>
    <mergeCell ref="AL174:AM175"/>
    <mergeCell ref="AJ175:AK175"/>
    <mergeCell ref="V172:V173"/>
    <mergeCell ref="V174:V175"/>
    <mergeCell ref="N170:N183"/>
    <mergeCell ref="B170:L183"/>
    <mergeCell ref="O170:R171"/>
    <mergeCell ref="O174:R175"/>
    <mergeCell ref="O178:R179"/>
    <mergeCell ref="AN154:AO165"/>
    <mergeCell ref="V154:V155"/>
    <mergeCell ref="T164:T165"/>
    <mergeCell ref="B211:L211"/>
    <mergeCell ref="O211:AC211"/>
    <mergeCell ref="AD211:AM211"/>
    <mergeCell ref="AN211:AV211"/>
    <mergeCell ref="B208:L208"/>
    <mergeCell ref="O208:AC208"/>
    <mergeCell ref="AD208:AM208"/>
    <mergeCell ref="AN208:AV208"/>
    <mergeCell ref="B209:L209"/>
    <mergeCell ref="O209:AC209"/>
    <mergeCell ref="AD209:AM209"/>
    <mergeCell ref="AN209:AV209"/>
    <mergeCell ref="B210:L210"/>
    <mergeCell ref="O210:AC210"/>
    <mergeCell ref="AD210:AM210"/>
    <mergeCell ref="AN210:AV210"/>
    <mergeCell ref="AL198:AM199"/>
    <mergeCell ref="AQ198:AR199"/>
    <mergeCell ref="AS198:AU199"/>
    <mergeCell ref="V198:V199"/>
    <mergeCell ref="O198:R199"/>
    <mergeCell ref="S198:S199"/>
    <mergeCell ref="T198:T199"/>
    <mergeCell ref="U198:U199"/>
    <mergeCell ref="T200:T201"/>
    <mergeCell ref="B196:L201"/>
    <mergeCell ref="U200:U201"/>
    <mergeCell ref="V200:V201"/>
    <mergeCell ref="AL200:AM201"/>
    <mergeCell ref="AN196:AO201"/>
    <mergeCell ref="AQ200:AR201"/>
    <mergeCell ref="AS200:AU201"/>
    <mergeCell ref="O182:R183"/>
    <mergeCell ref="B202:AK202"/>
    <mergeCell ref="AL202:AV202"/>
    <mergeCell ref="B203:K203"/>
    <mergeCell ref="L203:W203"/>
    <mergeCell ref="AJ203:AK203"/>
    <mergeCell ref="AL203:AV207"/>
    <mergeCell ref="B204:K207"/>
    <mergeCell ref="L204:W204"/>
    <mergeCell ref="AJ204:AK204"/>
    <mergeCell ref="L205:W205"/>
    <mergeCell ref="AJ205:AK205"/>
    <mergeCell ref="L206:W206"/>
    <mergeCell ref="AJ206:AK206"/>
    <mergeCell ref="L207:W207"/>
    <mergeCell ref="AJ207:AK207"/>
    <mergeCell ref="S170:S171"/>
    <mergeCell ref="AJ170:AK170"/>
    <mergeCell ref="O176:R177"/>
    <mergeCell ref="S176:S177"/>
    <mergeCell ref="AJ176:AK176"/>
    <mergeCell ref="O180:R181"/>
    <mergeCell ref="AV186:AV187"/>
    <mergeCell ref="AN188:AO193"/>
    <mergeCell ref="AQ188:AR189"/>
    <mergeCell ref="AN184:AO187"/>
    <mergeCell ref="B194:L195"/>
    <mergeCell ref="M194:M195"/>
    <mergeCell ref="B184:L187"/>
    <mergeCell ref="V186:V187"/>
    <mergeCell ref="AJ191:AK191"/>
    <mergeCell ref="S180:S181"/>
    <mergeCell ref="O118:R119"/>
    <mergeCell ref="O114:R115"/>
    <mergeCell ref="O64:R65"/>
    <mergeCell ref="S92:S93"/>
    <mergeCell ref="S76:S77"/>
    <mergeCell ref="N76:N79"/>
    <mergeCell ref="S74:S75"/>
    <mergeCell ref="O74:R75"/>
    <mergeCell ref="O68:R69"/>
    <mergeCell ref="S86:S87"/>
    <mergeCell ref="O90:R91"/>
    <mergeCell ref="T64:T65"/>
    <mergeCell ref="S118:S119"/>
    <mergeCell ref="M86:M91"/>
    <mergeCell ref="AJ68:AK68"/>
    <mergeCell ref="V76:V77"/>
    <mergeCell ref="V78:V79"/>
    <mergeCell ref="V80:V81"/>
    <mergeCell ref="V82:V83"/>
    <mergeCell ref="V84:V85"/>
    <mergeCell ref="AJ114:AK114"/>
    <mergeCell ref="T114:T115"/>
    <mergeCell ref="U82:U83"/>
    <mergeCell ref="T76:T77"/>
    <mergeCell ref="AJ64:AK64"/>
    <mergeCell ref="V74:V75"/>
    <mergeCell ref="V66:V67"/>
    <mergeCell ref="V68:V69"/>
    <mergeCell ref="V70:V71"/>
    <mergeCell ref="U64:U65"/>
    <mergeCell ref="U74:U75"/>
    <mergeCell ref="AJ95:AK95"/>
    <mergeCell ref="U92:U93"/>
    <mergeCell ref="M98:M101"/>
    <mergeCell ref="M102:M103"/>
    <mergeCell ref="T86:T87"/>
    <mergeCell ref="T88:T89"/>
    <mergeCell ref="S36:S37"/>
    <mergeCell ref="S34:S35"/>
    <mergeCell ref="O58:R59"/>
    <mergeCell ref="O60:R61"/>
    <mergeCell ref="S54:S55"/>
    <mergeCell ref="S56:S57"/>
    <mergeCell ref="S58:S59"/>
    <mergeCell ref="S60:S61"/>
    <mergeCell ref="S46:S47"/>
    <mergeCell ref="S64:S65"/>
    <mergeCell ref="O66:R67"/>
    <mergeCell ref="M62:M75"/>
    <mergeCell ref="U98:U99"/>
    <mergeCell ref="S42:S43"/>
    <mergeCell ref="S44:S45"/>
    <mergeCell ref="U78:U79"/>
    <mergeCell ref="U80:U81"/>
    <mergeCell ref="N92:N93"/>
    <mergeCell ref="N80:N85"/>
    <mergeCell ref="S68:S69"/>
    <mergeCell ref="S70:S71"/>
    <mergeCell ref="S72:S73"/>
    <mergeCell ref="U60:U61"/>
    <mergeCell ref="O72:R73"/>
    <mergeCell ref="M158:M159"/>
    <mergeCell ref="O146:R147"/>
    <mergeCell ref="O120:R121"/>
    <mergeCell ref="L98:L105"/>
    <mergeCell ref="V160:V161"/>
    <mergeCell ref="O142:R143"/>
    <mergeCell ref="S142:S143"/>
    <mergeCell ref="T142:T143"/>
    <mergeCell ref="U134:U135"/>
    <mergeCell ref="V134:V135"/>
    <mergeCell ref="U136:U137"/>
    <mergeCell ref="V136:V137"/>
    <mergeCell ref="T154:T155"/>
    <mergeCell ref="T78:T79"/>
    <mergeCell ref="T80:T81"/>
    <mergeCell ref="T82:T83"/>
    <mergeCell ref="V72:V73"/>
    <mergeCell ref="S158:S159"/>
    <mergeCell ref="B154:L165"/>
    <mergeCell ref="N98:N105"/>
    <mergeCell ref="M104:M105"/>
    <mergeCell ref="M154:M155"/>
    <mergeCell ref="M156:M157"/>
    <mergeCell ref="L128:L135"/>
    <mergeCell ref="M128:M135"/>
    <mergeCell ref="N128:N135"/>
    <mergeCell ref="S84:S85"/>
    <mergeCell ref="O82:R83"/>
    <mergeCell ref="M92:M93"/>
    <mergeCell ref="S80:S81"/>
    <mergeCell ref="S88:S89"/>
    <mergeCell ref="O92:R93"/>
    <mergeCell ref="O30:R31"/>
    <mergeCell ref="O32:R33"/>
    <mergeCell ref="T62:T63"/>
    <mergeCell ref="N96:N97"/>
    <mergeCell ref="O76:R77"/>
    <mergeCell ref="O78:R79"/>
    <mergeCell ref="O80:R81"/>
    <mergeCell ref="T32:T33"/>
    <mergeCell ref="T34:T35"/>
    <mergeCell ref="S66:S67"/>
    <mergeCell ref="T36:T37"/>
    <mergeCell ref="T50:T51"/>
    <mergeCell ref="O44:R45"/>
    <mergeCell ref="O46:R47"/>
    <mergeCell ref="O48:R49"/>
    <mergeCell ref="O70:R71"/>
    <mergeCell ref="O36:R37"/>
    <mergeCell ref="O94:R95"/>
    <mergeCell ref="O40:R41"/>
    <mergeCell ref="O42:R43"/>
    <mergeCell ref="O86:R87"/>
    <mergeCell ref="N86:N91"/>
    <mergeCell ref="T52:T53"/>
    <mergeCell ref="N50:N61"/>
    <mergeCell ref="O62:R63"/>
    <mergeCell ref="S62:S63"/>
    <mergeCell ref="T94:T95"/>
    <mergeCell ref="T96:T97"/>
    <mergeCell ref="O56:R57"/>
    <mergeCell ref="O34:R35"/>
    <mergeCell ref="S90:S91"/>
    <mergeCell ref="L94:L95"/>
    <mergeCell ref="U26:U27"/>
    <mergeCell ref="U28:U29"/>
    <mergeCell ref="U30:U31"/>
    <mergeCell ref="T84:T85"/>
    <mergeCell ref="U36:U37"/>
    <mergeCell ref="U38:U39"/>
    <mergeCell ref="M76:M79"/>
    <mergeCell ref="O84:R85"/>
    <mergeCell ref="S82:S83"/>
    <mergeCell ref="M96:M97"/>
    <mergeCell ref="M106:M107"/>
    <mergeCell ref="U32:U33"/>
    <mergeCell ref="U34:U35"/>
    <mergeCell ref="O52:R53"/>
    <mergeCell ref="S50:S51"/>
    <mergeCell ref="S52:S53"/>
    <mergeCell ref="O54:R55"/>
    <mergeCell ref="M80:M85"/>
    <mergeCell ref="M94:M95"/>
    <mergeCell ref="S94:S95"/>
    <mergeCell ref="O98:R99"/>
    <mergeCell ref="O100:R101"/>
    <mergeCell ref="O106:R107"/>
    <mergeCell ref="S106:S107"/>
    <mergeCell ref="T102:T103"/>
    <mergeCell ref="T104:T105"/>
    <mergeCell ref="T106:T107"/>
    <mergeCell ref="S32:S33"/>
    <mergeCell ref="O38:R39"/>
    <mergeCell ref="S38:S39"/>
    <mergeCell ref="S40:S41"/>
    <mergeCell ref="B114:K153"/>
    <mergeCell ref="L114:L123"/>
    <mergeCell ref="M114:M115"/>
    <mergeCell ref="N114:N123"/>
    <mergeCell ref="U72:U73"/>
    <mergeCell ref="U66:U67"/>
    <mergeCell ref="V94:V95"/>
    <mergeCell ref="V96:V97"/>
    <mergeCell ref="U86:U87"/>
    <mergeCell ref="U88:U89"/>
    <mergeCell ref="V98:V99"/>
    <mergeCell ref="V100:V101"/>
    <mergeCell ref="U94:U95"/>
    <mergeCell ref="T74:T75"/>
    <mergeCell ref="AJ122:AK122"/>
    <mergeCell ref="AJ123:AK123"/>
    <mergeCell ref="O122:R123"/>
    <mergeCell ref="S122:S123"/>
    <mergeCell ref="T122:T123"/>
    <mergeCell ref="U122:U123"/>
    <mergeCell ref="V122:V123"/>
    <mergeCell ref="B14:K113"/>
    <mergeCell ref="L96:L97"/>
    <mergeCell ref="L86:L91"/>
    <mergeCell ref="L76:L79"/>
    <mergeCell ref="L80:L85"/>
    <mergeCell ref="L92:L93"/>
    <mergeCell ref="L62:L75"/>
    <mergeCell ref="N62:N75"/>
    <mergeCell ref="O50:R51"/>
    <mergeCell ref="L50:L61"/>
    <mergeCell ref="T42:T43"/>
  </mergeCells>
  <conditionalFormatting sqref="X12:AK12">
    <cfRule type="cellIs" dxfId="76" priority="42" operator="greaterThanOrEqual">
      <formula>0.2</formula>
    </cfRule>
  </conditionalFormatting>
  <conditionalFormatting sqref="X13:AK13">
    <cfRule type="cellIs" dxfId="75" priority="43" operator="greaterThanOrEqual">
      <formula>0.2</formula>
    </cfRule>
  </conditionalFormatting>
  <conditionalFormatting sqref="X14:AK14 X16:AK16 X18:AK18 X20:AK20 X22:AK22 X24:AK24 X26:AK26 X28:AK28 X30:AK30 X32:AI32 AJ32:AK36 X34:AI34 X36:AI36 X38:AI38 AJ38:AK48 X40:AI40 X42:AI42 X44:AI44 X46:AI46 X48:AI48 X50:AK50 X52:AK52 X54:AI54 AJ54:AK60 X56:AI56 X58:AI58 X60:AI60 X62:AK62 X64:AK64 X66:AK66 X68:AK68 X70:AK70 X72:AK72 X74:AK74 X76:AK76 X78:AK78 X80:AK80 X82:AK82 X84:AK84 X86:AK86 X88:AK88 X90:AK90 X92:AK92 X94:AK94 X96:AK96 X98:AK98 X100:AK100 X102:AK102 X104:AK104 X106:AK106 X108:AK108 X109:AI112 AJ110:AK110 AJ112:AK112 AJ114:AK114 AJ116:AK116 AJ118:AK118 AJ120:AK120 AJ122:AK122 AJ124:AK124 AJ126:AK126 AJ128:AK128 AJ130:AK130 AJ132:AK132 AJ134:AK134 AJ136:AK136 AJ138:AK138 AJ140:AK140 AJ142:AK142 AJ144:AK144 AJ146:AK146 AJ148:AK148 AJ150:AK150 X154:AK154 X156:AK156 X158:AK158 X160:AK160 X162:AK162 X164:AK164 X166:AK166 X168:AK168 X170:AK170 X172:AK172 X174:AK174 X176:AK176 X178:AK178 X180:AK180 X182:AK182 X184:AK184 X186:AK186 X188:AK188 X190:AK190 X192:AK192 X194:AK194 X196:AK196 X198:AK198">
    <cfRule type="cellIs" dxfId="74" priority="133" operator="greaterThanOrEqual">
      <formula>0.2</formula>
    </cfRule>
  </conditionalFormatting>
  <conditionalFormatting sqref="X15:AK15 X17:AK17 X19:AK19 X21:AK21 X23:AK23 X25:AK25 X27:AK27 X29:AK29 X31:AK31 X33:AI33 X35:AI35 X37:AK37 X39:AI39 X41:AI41 X43:AI43 X45:AI45 X47:AI47 X49:AK49 X51:AK51 X53:AK53 X55:AI55 X57:AI57 X59:AI59 X61:AK61 X63:AK63 X65:AK65 X67:AK67 X69:AK69 X71:AK71 X73:AK73 X75:AK75 X77:AK77 X79:AK79 X81:AK81 X83:AK83 X85:AK85 X87:AK87 X89:AK89 X91:AK91 X93:AK93 X95:AK95 AP95 X97:AK97 X99:AK99 X101:AK101 X103:AK103 X105:AK105 X107:AK107 AP113 X114 AA114:AD114 AF114:AI114 X115:AK115 AP115 X116 AA116 AC116:AD116 AF116:AG116 AI116 X117:AK117 AP117 X118:AA118 AC118:AG118 AI118 X119:AK119 AP119 X120 AA120:AD120 AF120:AI120 X121:AK121 AP121 X122:AA122 AC122:AG122 AI122 X123:AK123 AP123 X124 Z124:AA124 AC124:AD124 AF124:AG124 AI124 X125:AK125 AP125 X126:AA126 AC126:AG126 AI126 AJ127:AK127 AP127 X127:AI149 AJ129:AK129 AP129 AJ131:AK131 AP131 AJ133:AK133 AP133 AJ135:AK135 AP135 AJ137:AK137 AP137 AJ139:AK139 AP139 AJ141:AK141 AP141 AJ143:AK143 AP143 AJ145:AK145 AP145 AJ147:AK147 AP147 AJ149:AK149 AP149 X150:Z150 AB150:AF150 AH150:AI150 X151:AK151 AP151 X153:AK153 AP153 X155:AK155 X157:AK157 X159:AK159 X161:AK161 X163:AK163 X165:AK165 X167:AK167 X169:AK169 X171:AK171 X173:AK173 X175:AK175 X177:AK177 X179:AK179 X181:AK181 X183:AK183 X185:AK185 X187:AK187 X189:AK189 X191:AK191 X193:AK193 X195:AK195 X197:AK197 X199:AK199 X200 Z200:AK200 X201:AK201">
    <cfRule type="cellIs" dxfId="73" priority="134" operator="greaterThanOrEqual">
      <formula>0.2</formula>
    </cfRule>
  </conditionalFormatting>
  <conditionalFormatting sqref="X113:AK113">
    <cfRule type="cellIs" dxfId="72" priority="3" operator="greaterThanOrEqual">
      <formula>0.2</formula>
    </cfRule>
  </conditionalFormatting>
  <conditionalFormatting sqref="X152:AK152">
    <cfRule type="cellIs" dxfId="71" priority="7" operator="greaterThanOrEqual">
      <formula>0.2</formula>
    </cfRule>
  </conditionalFormatting>
  <conditionalFormatting sqref="Y124">
    <cfRule type="cellIs" dxfId="70" priority="27" operator="greaterThanOrEqual">
      <formula>0.2</formula>
    </cfRule>
  </conditionalFormatting>
  <conditionalFormatting sqref="Y200">
    <cfRule type="cellIs" dxfId="69" priority="1" operator="greaterThanOrEqual">
      <formula>0.2</formula>
    </cfRule>
  </conditionalFormatting>
  <conditionalFormatting sqref="Y114:Z114">
    <cfRule type="cellIs" dxfId="68" priority="2" operator="greaterThanOrEqual">
      <formula>0.2</formula>
    </cfRule>
  </conditionalFormatting>
  <conditionalFormatting sqref="Y116:Z116">
    <cfRule type="cellIs" dxfId="67" priority="37" operator="greaterThanOrEqual">
      <formula>0.2</formula>
    </cfRule>
  </conditionalFormatting>
  <conditionalFormatting sqref="Y120:Z120">
    <cfRule type="cellIs" dxfId="66" priority="31" operator="greaterThanOrEqual">
      <formula>0.2</formula>
    </cfRule>
  </conditionalFormatting>
  <conditionalFormatting sqref="AA150">
    <cfRule type="cellIs" dxfId="65" priority="21" operator="greaterThanOrEqual">
      <formula>0.2</formula>
    </cfRule>
  </conditionalFormatting>
  <conditionalFormatting sqref="AB116">
    <cfRule type="cellIs" dxfId="64" priority="36" operator="greaterThanOrEqual">
      <formula>0.2</formula>
    </cfRule>
  </conditionalFormatting>
  <conditionalFormatting sqref="AB118">
    <cfRule type="cellIs" dxfId="63" priority="33" operator="greaterThanOrEqual">
      <formula>0.2</formula>
    </cfRule>
  </conditionalFormatting>
  <conditionalFormatting sqref="AB122">
    <cfRule type="cellIs" dxfId="62" priority="29" operator="greaterThanOrEqual">
      <formula>0.2</formula>
    </cfRule>
  </conditionalFormatting>
  <conditionalFormatting sqref="AB124">
    <cfRule type="cellIs" dxfId="61" priority="26" operator="greaterThanOrEqual">
      <formula>0.2</formula>
    </cfRule>
  </conditionalFormatting>
  <conditionalFormatting sqref="AB126">
    <cfRule type="cellIs" dxfId="60" priority="23" operator="greaterThanOrEqual">
      <formula>0.2</formula>
    </cfRule>
  </conditionalFormatting>
  <conditionalFormatting sqref="AE114">
    <cfRule type="cellIs" dxfId="59" priority="38" operator="greaterThanOrEqual">
      <formula>0.2</formula>
    </cfRule>
  </conditionalFormatting>
  <conditionalFormatting sqref="AE116">
    <cfRule type="cellIs" dxfId="58" priority="35" operator="greaterThanOrEqual">
      <formula>0.2</formula>
    </cfRule>
  </conditionalFormatting>
  <conditionalFormatting sqref="AE120">
    <cfRule type="cellIs" dxfId="57" priority="30" operator="greaterThanOrEqual">
      <formula>0.2</formula>
    </cfRule>
  </conditionalFormatting>
  <conditionalFormatting sqref="AE124">
    <cfRule type="cellIs" dxfId="56" priority="25" operator="greaterThanOrEqual">
      <formula>0.2</formula>
    </cfRule>
  </conditionalFormatting>
  <conditionalFormatting sqref="AG150">
    <cfRule type="cellIs" dxfId="55" priority="20" operator="greaterThanOrEqual">
      <formula>0.2</formula>
    </cfRule>
  </conditionalFormatting>
  <conditionalFormatting sqref="AH116">
    <cfRule type="cellIs" dxfId="54" priority="34" operator="greaterThanOrEqual">
      <formula>0.2</formula>
    </cfRule>
  </conditionalFormatting>
  <conditionalFormatting sqref="AH118">
    <cfRule type="cellIs" dxfId="53" priority="32" operator="greaterThanOrEqual">
      <formula>0.2</formula>
    </cfRule>
  </conditionalFormatting>
  <conditionalFormatting sqref="AH122">
    <cfRule type="cellIs" dxfId="52" priority="28" operator="greaterThanOrEqual">
      <formula>0.2</formula>
    </cfRule>
  </conditionalFormatting>
  <conditionalFormatting sqref="AH124">
    <cfRule type="cellIs" dxfId="51" priority="24" operator="greaterThanOrEqual">
      <formula>0.2</formula>
    </cfRule>
  </conditionalFormatting>
  <conditionalFormatting sqref="AH126">
    <cfRule type="cellIs" dxfId="50" priority="22" operator="greaterThanOrEqual">
      <formula>0.2</formula>
    </cfRule>
  </conditionalFormatting>
  <conditionalFormatting sqref="AJ109:AK109">
    <cfRule type="cellIs" dxfId="49" priority="6" operator="greaterThanOrEqual">
      <formula>0.2</formula>
    </cfRule>
  </conditionalFormatting>
  <conditionalFormatting sqref="AJ111:AK111">
    <cfRule type="cellIs" dxfId="48" priority="4" operator="greaterThanOrEqual">
      <formula>0.2</formula>
    </cfRule>
  </conditionalFormatting>
  <conditionalFormatting sqref="AP12">
    <cfRule type="cellIs" dxfId="47" priority="40" operator="greaterThanOrEqual">
      <formula>0.2</formula>
    </cfRule>
  </conditionalFormatting>
  <conditionalFormatting sqref="AP13">
    <cfRule type="cellIs" dxfId="46" priority="41" operator="greaterThanOrEqual">
      <formula>0.2</formula>
    </cfRule>
  </conditionalFormatting>
  <conditionalFormatting sqref="AP14 AP16 AP20 AP22 AP24 AP26 AP28 AP30 AP32:AP34 AP36 AP38:AP48 AP50 AP52 AP54:AP60 AP62 AP64 AP66 AP68 AP70 AP72 AP74 AP76 AP78 AP80 AP82 AP84 AP86 AP88 AP90 AP92 AP94 AP96 AP98 AP100 AP102 AP104 AP106 AP108:AP112 AP114 AP116 AP118 AP120 AP122 AP124 AP126 AP128 AP130 AP132 AP134 AP136 AP138 AP140 AP142 AP144 AP146 AP148 AP150 AP152 AP154 AP156 AP158 AP160 AP162 AP164 AP166 AP168 AP170 AP172 AP174 AP176 AP178 AP180 AP182 AP186">
    <cfRule type="cellIs" dxfId="45" priority="91" operator="greaterThanOrEqual">
      <formula>0.2</formula>
    </cfRule>
  </conditionalFormatting>
  <conditionalFormatting sqref="AP15 AP17:AP19 AP21 AP23 AP25 AP27 AP29 AP31 AP35 AP37 AP49 AP51 AP53 AP61 AP63 AP65 AP67 AP69 AP71 AP73 AP75 AP77 AP79 AP81 AP83 AP85 AP87 AP89 AP91 AP93 AP97 AP99 AP101 AP103 AP105 AP107 AP155 AP157 AP159 AP161 AP163 AP165 AP167 AP169 AP171 AP173 AP175 AP177 AP179 AP181 AP183 AP185 AP187 AP189 AP191 AP193 AP195 AP197 AP199:AP201">
    <cfRule type="cellIs" dxfId="44" priority="92" operator="greaterThanOrEqual">
      <formula>0.2</formula>
    </cfRule>
  </conditionalFormatting>
  <conditionalFormatting sqref="AP184">
    <cfRule type="cellIs" dxfId="43" priority="53" operator="greaterThanOrEqual">
      <formula>0.2</formula>
    </cfRule>
  </conditionalFormatting>
  <conditionalFormatting sqref="AP188">
    <cfRule type="cellIs" dxfId="42" priority="79" operator="greaterThanOrEqual">
      <formula>0.2</formula>
    </cfRule>
  </conditionalFormatting>
  <conditionalFormatting sqref="AP190">
    <cfRule type="cellIs" dxfId="41" priority="76" operator="greaterThanOrEqual">
      <formula>0.2</formula>
    </cfRule>
  </conditionalFormatting>
  <conditionalFormatting sqref="AP192">
    <cfRule type="cellIs" dxfId="40" priority="73" operator="greaterThanOrEqual">
      <formula>0.2</formula>
    </cfRule>
  </conditionalFormatting>
  <conditionalFormatting sqref="AP194">
    <cfRule type="cellIs" dxfId="39" priority="70" operator="greaterThanOrEqual">
      <formula>0.2</formula>
    </cfRule>
  </conditionalFormatting>
  <conditionalFormatting sqref="AP196">
    <cfRule type="cellIs" dxfId="38" priority="67" operator="greaterThanOrEqual">
      <formula>0.2</formula>
    </cfRule>
  </conditionalFormatting>
  <conditionalFormatting sqref="AP198">
    <cfRule type="cellIs" dxfId="37" priority="64" operator="greaterThanOrEqual">
      <formula>0.2</formula>
    </cfRule>
  </conditionalFormatting>
  <printOptions horizontalCentered="1"/>
  <pageMargins left="0.23622047244094491" right="0.23622047244094491" top="0.19685039370078741" bottom="0.19685039370078741" header="0" footer="0"/>
  <pageSetup scale="29" fitToHeight="0" orientation="landscape" r:id="rId1"/>
  <headerFooter>
    <oddHeader>&amp;R Página &amp;P de                        00+000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2A4F9-1C1A-4E5D-9343-66D22ED23D0C}">
  <sheetPr>
    <tabColor rgb="FFFFC000"/>
    <pageSetUpPr fitToPage="1"/>
  </sheetPr>
  <dimension ref="A2:AX74"/>
  <sheetViews>
    <sheetView showGridLines="0" view="pageBreakPreview" topLeftCell="AA14" zoomScale="70" zoomScaleNormal="96" zoomScaleSheetLayoutView="70" workbookViewId="0">
      <selection activeCell="BG21" sqref="BG21"/>
    </sheetView>
  </sheetViews>
  <sheetFormatPr baseColWidth="10" defaultColWidth="12.5703125" defaultRowHeight="15" customHeight="1"/>
  <cols>
    <col min="1" max="1" width="2" style="54" customWidth="1"/>
    <col min="2" max="2" width="4.5703125" style="86" customWidth="1"/>
    <col min="3" max="14" width="3.28515625" style="54" customWidth="1"/>
    <col min="15" max="15" width="15.42578125" style="54" customWidth="1"/>
    <col min="16" max="16" width="4" style="54" customWidth="1"/>
    <col min="17" max="18" width="3.42578125" style="54" customWidth="1"/>
    <col min="19" max="19" width="3.7109375" style="54" customWidth="1"/>
    <col min="20" max="22" width="22.42578125" style="54" customWidth="1"/>
    <col min="23" max="23" width="23.28515625" style="54" customWidth="1"/>
    <col min="24" max="24" width="4.140625" style="54" customWidth="1"/>
    <col min="25" max="36" width="7" style="54" customWidth="1"/>
    <col min="37" max="37" width="4" style="54" customWidth="1"/>
    <col min="38" max="38" width="3.42578125" style="54" customWidth="1"/>
    <col min="39" max="39" width="6.7109375" style="54" customWidth="1"/>
    <col min="40" max="40" width="8.85546875" style="54" customWidth="1"/>
    <col min="41" max="45" width="6.7109375" style="54" customWidth="1"/>
    <col min="46" max="46" width="8.42578125" style="54" customWidth="1"/>
    <col min="47" max="48" width="6.140625" style="54" customWidth="1"/>
    <col min="49" max="49" width="19.85546875" style="54" customWidth="1"/>
    <col min="50" max="50" width="2" style="54" customWidth="1"/>
    <col min="51" max="54" width="9.140625" style="54"/>
    <col min="55" max="55" width="12.5703125" style="54" customWidth="1"/>
    <col min="56" max="16384" width="12.5703125" style="54"/>
  </cols>
  <sheetData>
    <row r="2" spans="1:50" ht="33" customHeight="1">
      <c r="A2" s="56"/>
      <c r="B2" s="516"/>
      <c r="C2" s="517"/>
      <c r="D2" s="517"/>
      <c r="E2" s="517"/>
      <c r="F2" s="517"/>
      <c r="G2" s="517"/>
      <c r="H2" s="517"/>
      <c r="I2" s="517"/>
      <c r="J2" s="517"/>
      <c r="K2" s="522" t="s">
        <v>403</v>
      </c>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4" t="s">
        <v>42</v>
      </c>
      <c r="AW2" s="525"/>
      <c r="AX2" s="57"/>
    </row>
    <row r="3" spans="1:50" ht="32.25" customHeight="1">
      <c r="A3" s="56"/>
      <c r="B3" s="518"/>
      <c r="C3" s="519"/>
      <c r="D3" s="519"/>
      <c r="E3" s="519"/>
      <c r="F3" s="519"/>
      <c r="G3" s="519"/>
      <c r="H3" s="519"/>
      <c r="I3" s="519"/>
      <c r="J3" s="519"/>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6" t="s">
        <v>43</v>
      </c>
      <c r="AW3" s="527"/>
      <c r="AX3" s="57"/>
    </row>
    <row r="4" spans="1:50" ht="22.5" customHeight="1">
      <c r="A4" s="57"/>
      <c r="B4" s="518"/>
      <c r="C4" s="519"/>
      <c r="D4" s="519"/>
      <c r="E4" s="519"/>
      <c r="F4" s="519"/>
      <c r="G4" s="519"/>
      <c r="H4" s="519"/>
      <c r="I4" s="519"/>
      <c r="J4" s="519"/>
      <c r="K4" s="528" t="s">
        <v>44</v>
      </c>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4" t="s">
        <v>45</v>
      </c>
      <c r="AW4" s="525"/>
      <c r="AX4" s="57"/>
    </row>
    <row r="5" spans="1:50" ht="31.5" customHeight="1">
      <c r="A5" s="57"/>
      <c r="B5" s="520"/>
      <c r="C5" s="521"/>
      <c r="D5" s="521"/>
      <c r="E5" s="521"/>
      <c r="F5" s="521"/>
      <c r="G5" s="521"/>
      <c r="H5" s="521"/>
      <c r="I5" s="521"/>
      <c r="J5" s="519"/>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9" t="s">
        <v>600</v>
      </c>
      <c r="AW5" s="530"/>
      <c r="AX5" s="57"/>
    </row>
    <row r="6" spans="1:50" s="62" customFormat="1" ht="43.5" customHeight="1">
      <c r="A6" s="58"/>
      <c r="B6" s="58"/>
      <c r="C6" s="59"/>
      <c r="D6" s="59"/>
      <c r="E6" s="59"/>
      <c r="F6" s="59"/>
      <c r="G6" s="59"/>
      <c r="H6" s="59"/>
      <c r="I6" s="59"/>
      <c r="J6" s="502"/>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4"/>
      <c r="AP6" s="504"/>
      <c r="AQ6" s="504"/>
      <c r="AR6" s="504"/>
      <c r="AS6" s="504"/>
      <c r="AT6" s="504"/>
      <c r="AU6" s="504"/>
      <c r="AV6" s="60"/>
      <c r="AW6" s="61"/>
      <c r="AX6" s="58"/>
    </row>
    <row r="7" spans="1:50" ht="50.25" customHeight="1">
      <c r="A7" s="56"/>
      <c r="B7" s="505" t="s">
        <v>404</v>
      </c>
      <c r="C7" s="506"/>
      <c r="D7" s="506"/>
      <c r="E7" s="506"/>
      <c r="F7" s="506"/>
      <c r="G7" s="506"/>
      <c r="H7" s="507" t="s">
        <v>603</v>
      </c>
      <c r="I7" s="507"/>
      <c r="J7" s="508"/>
      <c r="K7" s="508"/>
      <c r="L7" s="508"/>
      <c r="M7" s="508"/>
      <c r="N7" s="508"/>
      <c r="O7" s="508"/>
      <c r="P7" s="508"/>
      <c r="Q7" s="508"/>
      <c r="R7" s="508"/>
      <c r="S7" s="508"/>
      <c r="T7" s="508"/>
      <c r="U7" s="508"/>
      <c r="V7" s="508"/>
      <c r="W7" s="508"/>
      <c r="X7" s="508"/>
      <c r="Y7" s="509" t="s">
        <v>405</v>
      </c>
      <c r="Z7" s="509"/>
      <c r="AA7" s="510"/>
      <c r="AB7" s="511" t="s">
        <v>602</v>
      </c>
      <c r="AC7" s="511"/>
      <c r="AD7" s="511"/>
      <c r="AE7" s="511"/>
      <c r="AF7" s="511"/>
      <c r="AG7" s="511"/>
      <c r="AH7" s="511"/>
      <c r="AI7" s="511"/>
      <c r="AJ7" s="511"/>
      <c r="AK7" s="512" t="s">
        <v>406</v>
      </c>
      <c r="AL7" s="513"/>
      <c r="AM7" s="513"/>
      <c r="AN7" s="514"/>
      <c r="AO7" s="515" t="s">
        <v>407</v>
      </c>
      <c r="AP7" s="515"/>
      <c r="AQ7" s="515"/>
      <c r="AR7" s="515"/>
      <c r="AS7" s="515"/>
      <c r="AT7" s="515"/>
      <c r="AU7" s="515"/>
      <c r="AV7" s="515"/>
      <c r="AW7" s="515"/>
      <c r="AX7" s="57"/>
    </row>
    <row r="8" spans="1:50" ht="76.5" customHeight="1">
      <c r="A8" s="56"/>
      <c r="B8" s="510" t="s">
        <v>408</v>
      </c>
      <c r="C8" s="531"/>
      <c r="D8" s="531"/>
      <c r="E8" s="531"/>
      <c r="F8" s="531"/>
      <c r="G8" s="531"/>
      <c r="H8" s="449" t="s">
        <v>409</v>
      </c>
      <c r="I8" s="449"/>
      <c r="J8" s="449"/>
      <c r="K8" s="449"/>
      <c r="L8" s="449"/>
      <c r="M8" s="449"/>
      <c r="N8" s="449"/>
      <c r="O8" s="449"/>
      <c r="P8" s="449"/>
      <c r="Q8" s="449"/>
      <c r="R8" s="449"/>
      <c r="S8" s="449"/>
      <c r="T8" s="449"/>
      <c r="U8" s="449"/>
      <c r="V8" s="449"/>
      <c r="W8" s="449"/>
      <c r="X8" s="449"/>
      <c r="Y8" s="532" t="s">
        <v>410</v>
      </c>
      <c r="Z8" s="532"/>
      <c r="AA8" s="532"/>
      <c r="AB8" s="474" t="s">
        <v>411</v>
      </c>
      <c r="AC8" s="474"/>
      <c r="AD8" s="474"/>
      <c r="AE8" s="480"/>
      <c r="AF8" s="480"/>
      <c r="AG8" s="480"/>
      <c r="AH8" s="480"/>
      <c r="AI8" s="480"/>
      <c r="AJ8" s="480"/>
      <c r="AK8" s="480"/>
      <c r="AL8" s="480"/>
      <c r="AM8" s="480"/>
      <c r="AN8" s="480"/>
      <c r="AO8" s="533"/>
      <c r="AP8" s="533"/>
      <c r="AQ8" s="533"/>
      <c r="AR8" s="533"/>
      <c r="AS8" s="533"/>
      <c r="AT8" s="533"/>
      <c r="AU8" s="533"/>
      <c r="AV8" s="533"/>
      <c r="AW8" s="533"/>
      <c r="AX8" s="57"/>
    </row>
    <row r="9" spans="1:50" ht="25.5" customHeight="1">
      <c r="A9" s="56"/>
      <c r="B9" s="498" t="s">
        <v>412</v>
      </c>
      <c r="C9" s="499"/>
      <c r="D9" s="499"/>
      <c r="E9" s="499"/>
      <c r="F9" s="499"/>
      <c r="G9" s="499"/>
      <c r="H9" s="500"/>
      <c r="I9" s="500"/>
      <c r="J9" s="500"/>
      <c r="K9" s="500"/>
      <c r="L9" s="500"/>
      <c r="M9" s="500"/>
      <c r="N9" s="500"/>
      <c r="O9" s="500"/>
      <c r="P9" s="500"/>
      <c r="Q9" s="500"/>
      <c r="R9" s="500"/>
      <c r="S9" s="500"/>
      <c r="T9" s="500"/>
      <c r="U9" s="500"/>
      <c r="V9" s="500"/>
      <c r="W9" s="500"/>
      <c r="X9" s="500"/>
      <c r="Y9" s="500"/>
      <c r="Z9" s="500"/>
      <c r="AA9" s="500"/>
      <c r="AB9" s="500"/>
      <c r="AC9" s="500"/>
      <c r="AD9" s="500"/>
      <c r="AE9" s="501" t="s">
        <v>413</v>
      </c>
      <c r="AF9" s="501"/>
      <c r="AG9" s="501"/>
      <c r="AH9" s="501"/>
      <c r="AI9" s="501"/>
      <c r="AJ9" s="501"/>
      <c r="AK9" s="501"/>
      <c r="AL9" s="501"/>
      <c r="AM9" s="501"/>
      <c r="AN9" s="501"/>
      <c r="AO9" s="501"/>
      <c r="AP9" s="501"/>
      <c r="AQ9" s="501" t="s">
        <v>414</v>
      </c>
      <c r="AR9" s="501"/>
      <c r="AS9" s="501"/>
      <c r="AT9" s="501"/>
      <c r="AU9" s="501"/>
      <c r="AV9" s="501"/>
      <c r="AW9" s="501"/>
      <c r="AX9" s="57"/>
    </row>
    <row r="10" spans="1:50" ht="39.75" customHeight="1">
      <c r="A10" s="56"/>
      <c r="B10" s="474" t="s">
        <v>415</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5"/>
      <c r="AE10" s="476" t="s">
        <v>416</v>
      </c>
      <c r="AF10" s="476"/>
      <c r="AG10" s="476"/>
      <c r="AH10" s="476"/>
      <c r="AI10" s="476"/>
      <c r="AJ10" s="476"/>
      <c r="AK10" s="476"/>
      <c r="AL10" s="476"/>
      <c r="AM10" s="476"/>
      <c r="AN10" s="476"/>
      <c r="AO10" s="476"/>
      <c r="AP10" s="476"/>
      <c r="AQ10" s="477" t="s">
        <v>228</v>
      </c>
      <c r="AR10" s="478"/>
      <c r="AS10" s="478"/>
      <c r="AT10" s="478"/>
      <c r="AU10" s="478"/>
      <c r="AV10" s="478"/>
      <c r="AW10" s="479"/>
      <c r="AX10" s="57"/>
    </row>
    <row r="11" spans="1:50" ht="39.75" customHeight="1">
      <c r="A11" s="56"/>
      <c r="B11" s="474" t="s">
        <v>417</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5"/>
      <c r="AE11" s="474" t="s">
        <v>418</v>
      </c>
      <c r="AF11" s="474"/>
      <c r="AG11" s="474"/>
      <c r="AH11" s="474"/>
      <c r="AI11" s="474"/>
      <c r="AJ11" s="474"/>
      <c r="AK11" s="480"/>
      <c r="AL11" s="480"/>
      <c r="AM11" s="480"/>
      <c r="AN11" s="480"/>
      <c r="AO11" s="474"/>
      <c r="AP11" s="474"/>
      <c r="AQ11" s="481" t="s">
        <v>90</v>
      </c>
      <c r="AR11" s="482"/>
      <c r="AS11" s="482"/>
      <c r="AT11" s="482"/>
      <c r="AU11" s="482"/>
      <c r="AV11" s="482"/>
      <c r="AW11" s="483"/>
      <c r="AX11" s="57"/>
    </row>
    <row r="12" spans="1:50" ht="23.25" customHeight="1">
      <c r="A12" s="56"/>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9"/>
      <c r="AK12" s="470" t="s">
        <v>419</v>
      </c>
      <c r="AL12" s="470"/>
      <c r="AM12" s="470"/>
      <c r="AN12" s="471"/>
      <c r="AO12" s="467" t="s">
        <v>420</v>
      </c>
      <c r="AP12" s="467"/>
      <c r="AQ12" s="484" t="s">
        <v>69</v>
      </c>
      <c r="AR12" s="484"/>
      <c r="AS12" s="484"/>
      <c r="AT12" s="485" t="s">
        <v>70</v>
      </c>
      <c r="AU12" s="486"/>
      <c r="AV12" s="486"/>
      <c r="AW12" s="489" t="s">
        <v>421</v>
      </c>
      <c r="AX12" s="57"/>
    </row>
    <row r="13" spans="1:50" ht="24.75" customHeight="1">
      <c r="A13" s="3"/>
      <c r="B13" s="63" t="s">
        <v>422</v>
      </c>
      <c r="C13" s="491" t="s">
        <v>423</v>
      </c>
      <c r="D13" s="202"/>
      <c r="E13" s="202"/>
      <c r="F13" s="202"/>
      <c r="G13" s="202"/>
      <c r="H13" s="202"/>
      <c r="I13" s="202"/>
      <c r="J13" s="202"/>
      <c r="K13" s="202"/>
      <c r="L13" s="202"/>
      <c r="M13" s="202"/>
      <c r="N13" s="204"/>
      <c r="O13" s="492" t="s">
        <v>424</v>
      </c>
      <c r="P13" s="493"/>
      <c r="Q13" s="493"/>
      <c r="R13" s="493"/>
      <c r="S13" s="494"/>
      <c r="T13" s="65" t="s">
        <v>59</v>
      </c>
      <c r="U13" s="65" t="s">
        <v>64</v>
      </c>
      <c r="V13" s="65"/>
      <c r="W13" s="66" t="s">
        <v>425</v>
      </c>
      <c r="X13" s="67" t="s">
        <v>72</v>
      </c>
      <c r="Y13" s="68" t="s">
        <v>73</v>
      </c>
      <c r="Z13" s="68" t="s">
        <v>74</v>
      </c>
      <c r="AA13" s="68" t="s">
        <v>75</v>
      </c>
      <c r="AB13" s="68" t="s">
        <v>76</v>
      </c>
      <c r="AC13" s="68" t="s">
        <v>77</v>
      </c>
      <c r="AD13" s="68" t="s">
        <v>78</v>
      </c>
      <c r="AE13" s="68" t="s">
        <v>79</v>
      </c>
      <c r="AF13" s="68" t="s">
        <v>80</v>
      </c>
      <c r="AG13" s="68" t="s">
        <v>81</v>
      </c>
      <c r="AH13" s="68" t="s">
        <v>82</v>
      </c>
      <c r="AI13" s="68" t="s">
        <v>83</v>
      </c>
      <c r="AJ13" s="69" t="s">
        <v>84</v>
      </c>
      <c r="AK13" s="472"/>
      <c r="AL13" s="472"/>
      <c r="AM13" s="472"/>
      <c r="AN13" s="473"/>
      <c r="AO13" s="467"/>
      <c r="AP13" s="467"/>
      <c r="AQ13" s="484"/>
      <c r="AR13" s="484"/>
      <c r="AS13" s="484"/>
      <c r="AT13" s="487"/>
      <c r="AU13" s="488"/>
      <c r="AV13" s="488"/>
      <c r="AW13" s="490"/>
      <c r="AX13" s="4"/>
    </row>
    <row r="14" spans="1:50" ht="27.75" customHeight="1">
      <c r="A14" s="56"/>
      <c r="B14" s="410">
        <v>1</v>
      </c>
      <c r="C14" s="430" t="s">
        <v>426</v>
      </c>
      <c r="D14" s="425"/>
      <c r="E14" s="425"/>
      <c r="F14" s="425"/>
      <c r="G14" s="425"/>
      <c r="H14" s="425"/>
      <c r="I14" s="425"/>
      <c r="J14" s="425"/>
      <c r="K14" s="425"/>
      <c r="L14" s="425"/>
      <c r="M14" s="425"/>
      <c r="N14" s="426"/>
      <c r="O14" s="418" t="s">
        <v>427</v>
      </c>
      <c r="P14" s="419"/>
      <c r="Q14" s="419"/>
      <c r="R14" s="419"/>
      <c r="S14" s="419"/>
      <c r="T14" s="444" t="s">
        <v>428</v>
      </c>
      <c r="U14" s="446" t="s">
        <v>429</v>
      </c>
      <c r="V14" s="422" t="s">
        <v>92</v>
      </c>
      <c r="W14" s="396" t="s">
        <v>430</v>
      </c>
      <c r="X14" s="70" t="s">
        <v>93</v>
      </c>
      <c r="Y14" s="49"/>
      <c r="Z14" s="96"/>
      <c r="AA14" s="96"/>
      <c r="AB14" s="96"/>
      <c r="AC14" s="96"/>
      <c r="AD14" s="96"/>
      <c r="AE14" s="96"/>
      <c r="AF14" s="96"/>
      <c r="AG14" s="96"/>
      <c r="AH14" s="96"/>
      <c r="AI14" s="96"/>
      <c r="AJ14" s="96"/>
      <c r="AK14" s="135">
        <f t="shared" ref="AK14:AK41" si="0">SUM(Y14:AJ14)</f>
        <v>0</v>
      </c>
      <c r="AL14" s="237"/>
      <c r="AM14" s="235">
        <f>IFERROR(AK15/AK14,0)</f>
        <v>0</v>
      </c>
      <c r="AN14" s="237"/>
      <c r="AO14" s="401" t="e">
        <f>SUM(#REF!)/(COUNT(#REF!))</f>
        <v>#REF!</v>
      </c>
      <c r="AP14" s="495"/>
      <c r="AQ14" s="73"/>
      <c r="AR14" s="398">
        <f>IFERROR(AQ14/AQ15,0)</f>
        <v>0</v>
      </c>
      <c r="AS14" s="399"/>
      <c r="AT14" s="402"/>
      <c r="AU14" s="403"/>
      <c r="AV14" s="404"/>
      <c r="AW14" s="408"/>
      <c r="AX14" s="57"/>
    </row>
    <row r="15" spans="1:50" ht="36.75" customHeight="1">
      <c r="A15" s="56"/>
      <c r="B15" s="411"/>
      <c r="C15" s="427"/>
      <c r="D15" s="428"/>
      <c r="E15" s="428"/>
      <c r="F15" s="428"/>
      <c r="G15" s="428"/>
      <c r="H15" s="428"/>
      <c r="I15" s="428"/>
      <c r="J15" s="428"/>
      <c r="K15" s="428"/>
      <c r="L15" s="428"/>
      <c r="M15" s="428"/>
      <c r="N15" s="429"/>
      <c r="O15" s="420"/>
      <c r="P15" s="421"/>
      <c r="Q15" s="421"/>
      <c r="R15" s="421"/>
      <c r="S15" s="421"/>
      <c r="T15" s="445"/>
      <c r="U15" s="446"/>
      <c r="V15" s="423"/>
      <c r="W15" s="466"/>
      <c r="X15" s="74" t="s">
        <v>94</v>
      </c>
      <c r="Y15" s="49"/>
      <c r="Z15" s="96"/>
      <c r="AA15" s="96"/>
      <c r="AB15" s="96"/>
      <c r="AC15" s="96"/>
      <c r="AD15" s="96"/>
      <c r="AE15" s="96"/>
      <c r="AF15" s="96"/>
      <c r="AG15" s="96"/>
      <c r="AH15" s="96"/>
      <c r="AI15" s="96"/>
      <c r="AJ15" s="96"/>
      <c r="AK15" s="135">
        <f t="shared" si="0"/>
        <v>0</v>
      </c>
      <c r="AL15" s="237"/>
      <c r="AM15" s="237"/>
      <c r="AN15" s="237"/>
      <c r="AO15" s="496"/>
      <c r="AP15" s="497"/>
      <c r="AQ15" s="75"/>
      <c r="AR15" s="400"/>
      <c r="AS15" s="401"/>
      <c r="AT15" s="405"/>
      <c r="AU15" s="406"/>
      <c r="AV15" s="407"/>
      <c r="AW15" s="409"/>
      <c r="AX15" s="57"/>
    </row>
    <row r="16" spans="1:50" ht="27.75" customHeight="1">
      <c r="A16" s="56"/>
      <c r="B16" s="410">
        <v>2</v>
      </c>
      <c r="C16" s="430" t="s">
        <v>431</v>
      </c>
      <c r="D16" s="425"/>
      <c r="E16" s="425"/>
      <c r="F16" s="425"/>
      <c r="G16" s="425"/>
      <c r="H16" s="425"/>
      <c r="I16" s="425"/>
      <c r="J16" s="425"/>
      <c r="K16" s="425"/>
      <c r="L16" s="425"/>
      <c r="M16" s="425"/>
      <c r="N16" s="426"/>
      <c r="O16" s="418" t="s">
        <v>427</v>
      </c>
      <c r="P16" s="419"/>
      <c r="Q16" s="419"/>
      <c r="R16" s="419"/>
      <c r="S16" s="419"/>
      <c r="T16" s="444" t="s">
        <v>432</v>
      </c>
      <c r="U16" s="446" t="s">
        <v>429</v>
      </c>
      <c r="V16" s="422" t="s">
        <v>92</v>
      </c>
      <c r="W16" s="396" t="s">
        <v>430</v>
      </c>
      <c r="X16" s="70" t="s">
        <v>93</v>
      </c>
      <c r="Y16" s="49"/>
      <c r="Z16" s="96"/>
      <c r="AA16" s="96"/>
      <c r="AB16" s="96"/>
      <c r="AC16" s="96"/>
      <c r="AD16" s="96"/>
      <c r="AE16" s="96"/>
      <c r="AF16" s="96"/>
      <c r="AG16" s="96"/>
      <c r="AH16" s="96"/>
      <c r="AI16" s="96"/>
      <c r="AJ16" s="96"/>
      <c r="AK16" s="135">
        <f t="shared" si="0"/>
        <v>0</v>
      </c>
      <c r="AL16" s="237"/>
      <c r="AM16" s="235">
        <f>IFERROR(AK17/AK16,0)</f>
        <v>0</v>
      </c>
      <c r="AN16" s="237"/>
      <c r="AO16" s="496"/>
      <c r="AP16" s="497"/>
      <c r="AQ16" s="73"/>
      <c r="AR16" s="398">
        <f>IFERROR(AQ16/AQ17,0)</f>
        <v>0</v>
      </c>
      <c r="AS16" s="399"/>
      <c r="AT16" s="402"/>
      <c r="AU16" s="403"/>
      <c r="AV16" s="404"/>
      <c r="AW16" s="408"/>
      <c r="AX16" s="57"/>
    </row>
    <row r="17" spans="1:50" ht="36.75" customHeight="1">
      <c r="A17" s="56"/>
      <c r="B17" s="411"/>
      <c r="C17" s="427"/>
      <c r="D17" s="428"/>
      <c r="E17" s="428"/>
      <c r="F17" s="428"/>
      <c r="G17" s="428"/>
      <c r="H17" s="428"/>
      <c r="I17" s="428"/>
      <c r="J17" s="428"/>
      <c r="K17" s="428"/>
      <c r="L17" s="428"/>
      <c r="M17" s="428"/>
      <c r="N17" s="429"/>
      <c r="O17" s="420"/>
      <c r="P17" s="421"/>
      <c r="Q17" s="421"/>
      <c r="R17" s="421"/>
      <c r="S17" s="421"/>
      <c r="T17" s="445"/>
      <c r="U17" s="446"/>
      <c r="V17" s="423"/>
      <c r="W17" s="466"/>
      <c r="X17" s="74" t="s">
        <v>94</v>
      </c>
      <c r="Y17" s="49"/>
      <c r="Z17" s="96"/>
      <c r="AA17" s="96"/>
      <c r="AB17" s="96"/>
      <c r="AC17" s="96"/>
      <c r="AD17" s="96"/>
      <c r="AE17" s="96"/>
      <c r="AF17" s="96"/>
      <c r="AG17" s="96"/>
      <c r="AH17" s="96"/>
      <c r="AI17" s="96"/>
      <c r="AJ17" s="96"/>
      <c r="AK17" s="135">
        <f t="shared" si="0"/>
        <v>0</v>
      </c>
      <c r="AL17" s="237"/>
      <c r="AM17" s="237"/>
      <c r="AN17" s="237"/>
      <c r="AO17" s="496"/>
      <c r="AP17" s="497"/>
      <c r="AQ17" s="75"/>
      <c r="AR17" s="400"/>
      <c r="AS17" s="401"/>
      <c r="AT17" s="405"/>
      <c r="AU17" s="406"/>
      <c r="AV17" s="407"/>
      <c r="AW17" s="409"/>
      <c r="AX17" s="57"/>
    </row>
    <row r="18" spans="1:50" ht="27.75" customHeight="1">
      <c r="A18" s="56"/>
      <c r="B18" s="410">
        <v>3</v>
      </c>
      <c r="C18" s="430" t="s">
        <v>433</v>
      </c>
      <c r="D18" s="425"/>
      <c r="E18" s="425"/>
      <c r="F18" s="425"/>
      <c r="G18" s="425"/>
      <c r="H18" s="425"/>
      <c r="I18" s="425"/>
      <c r="J18" s="425"/>
      <c r="K18" s="425"/>
      <c r="L18" s="425"/>
      <c r="M18" s="425"/>
      <c r="N18" s="426"/>
      <c r="O18" s="418" t="s">
        <v>427</v>
      </c>
      <c r="P18" s="419"/>
      <c r="Q18" s="419"/>
      <c r="R18" s="419"/>
      <c r="S18" s="419"/>
      <c r="T18" s="444" t="s">
        <v>434</v>
      </c>
      <c r="U18" s="446" t="s">
        <v>429</v>
      </c>
      <c r="V18" s="422" t="s">
        <v>92</v>
      </c>
      <c r="W18" s="396" t="s">
        <v>430</v>
      </c>
      <c r="X18" s="70" t="s">
        <v>93</v>
      </c>
      <c r="Y18" s="49"/>
      <c r="Z18" s="96"/>
      <c r="AA18" s="96"/>
      <c r="AB18" s="96"/>
      <c r="AC18" s="96"/>
      <c r="AD18" s="96"/>
      <c r="AE18" s="96"/>
      <c r="AF18" s="96"/>
      <c r="AG18" s="96"/>
      <c r="AH18" s="96"/>
      <c r="AI18" s="96"/>
      <c r="AJ18" s="96"/>
      <c r="AK18" s="135">
        <f t="shared" si="0"/>
        <v>0</v>
      </c>
      <c r="AL18" s="237"/>
      <c r="AM18" s="235">
        <f>IFERROR(AK19/AK18,0)</f>
        <v>0</v>
      </c>
      <c r="AN18" s="237"/>
      <c r="AO18" s="496"/>
      <c r="AP18" s="497"/>
      <c r="AQ18" s="73"/>
      <c r="AR18" s="398">
        <f>IFERROR(AQ18/AQ19,0)</f>
        <v>0</v>
      </c>
      <c r="AS18" s="399"/>
      <c r="AT18" s="402"/>
      <c r="AU18" s="403"/>
      <c r="AV18" s="404"/>
      <c r="AW18" s="408"/>
      <c r="AX18" s="57"/>
    </row>
    <row r="19" spans="1:50" ht="36.75" customHeight="1">
      <c r="A19" s="56"/>
      <c r="B19" s="411"/>
      <c r="C19" s="427"/>
      <c r="D19" s="428"/>
      <c r="E19" s="428"/>
      <c r="F19" s="428"/>
      <c r="G19" s="428"/>
      <c r="H19" s="428"/>
      <c r="I19" s="428"/>
      <c r="J19" s="428"/>
      <c r="K19" s="428"/>
      <c r="L19" s="428"/>
      <c r="M19" s="428"/>
      <c r="N19" s="429"/>
      <c r="O19" s="420"/>
      <c r="P19" s="421"/>
      <c r="Q19" s="421"/>
      <c r="R19" s="421"/>
      <c r="S19" s="421"/>
      <c r="T19" s="445"/>
      <c r="U19" s="446"/>
      <c r="V19" s="423"/>
      <c r="W19" s="466"/>
      <c r="X19" s="74" t="s">
        <v>94</v>
      </c>
      <c r="Y19" s="49"/>
      <c r="Z19" s="96"/>
      <c r="AA19" s="96"/>
      <c r="AB19" s="96"/>
      <c r="AC19" s="96"/>
      <c r="AD19" s="96"/>
      <c r="AE19" s="96"/>
      <c r="AF19" s="96"/>
      <c r="AG19" s="96"/>
      <c r="AH19" s="96"/>
      <c r="AI19" s="96"/>
      <c r="AJ19" s="96"/>
      <c r="AK19" s="135">
        <f t="shared" si="0"/>
        <v>0</v>
      </c>
      <c r="AL19" s="237"/>
      <c r="AM19" s="237"/>
      <c r="AN19" s="237"/>
      <c r="AO19" s="496"/>
      <c r="AP19" s="497"/>
      <c r="AQ19" s="75"/>
      <c r="AR19" s="400"/>
      <c r="AS19" s="401"/>
      <c r="AT19" s="405"/>
      <c r="AU19" s="406"/>
      <c r="AV19" s="407"/>
      <c r="AW19" s="409"/>
      <c r="AX19" s="57"/>
    </row>
    <row r="20" spans="1:50" ht="27.75" customHeight="1">
      <c r="A20" s="56"/>
      <c r="B20" s="410">
        <v>4</v>
      </c>
      <c r="C20" s="430" t="s">
        <v>435</v>
      </c>
      <c r="D20" s="425"/>
      <c r="E20" s="425"/>
      <c r="F20" s="425"/>
      <c r="G20" s="425"/>
      <c r="H20" s="425"/>
      <c r="I20" s="425"/>
      <c r="J20" s="425"/>
      <c r="K20" s="425"/>
      <c r="L20" s="425"/>
      <c r="M20" s="425"/>
      <c r="N20" s="426"/>
      <c r="O20" s="418" t="s">
        <v>427</v>
      </c>
      <c r="P20" s="419"/>
      <c r="Q20" s="419"/>
      <c r="R20" s="419"/>
      <c r="S20" s="419"/>
      <c r="T20" s="444" t="s">
        <v>436</v>
      </c>
      <c r="U20" s="446" t="s">
        <v>429</v>
      </c>
      <c r="V20" s="422" t="s">
        <v>92</v>
      </c>
      <c r="W20" s="396" t="s">
        <v>430</v>
      </c>
      <c r="X20" s="70" t="s">
        <v>93</v>
      </c>
      <c r="Y20" s="49"/>
      <c r="Z20" s="96"/>
      <c r="AA20" s="96"/>
      <c r="AB20" s="96"/>
      <c r="AC20" s="96"/>
      <c r="AD20" s="96"/>
      <c r="AE20" s="96"/>
      <c r="AF20" s="96"/>
      <c r="AG20" s="96"/>
      <c r="AH20" s="96"/>
      <c r="AI20" s="96"/>
      <c r="AJ20" s="96"/>
      <c r="AK20" s="135">
        <f t="shared" si="0"/>
        <v>0</v>
      </c>
      <c r="AL20" s="237"/>
      <c r="AM20" s="235">
        <f>IFERROR(AK21/AK20,0)</f>
        <v>0</v>
      </c>
      <c r="AN20" s="237"/>
      <c r="AO20" s="496"/>
      <c r="AP20" s="497"/>
      <c r="AQ20" s="73"/>
      <c r="AR20" s="398">
        <f>IFERROR(AQ20/AQ21,0)</f>
        <v>0</v>
      </c>
      <c r="AS20" s="399"/>
      <c r="AT20" s="402"/>
      <c r="AU20" s="403"/>
      <c r="AV20" s="404"/>
      <c r="AW20" s="408"/>
      <c r="AX20" s="57"/>
    </row>
    <row r="21" spans="1:50" ht="36.75" customHeight="1">
      <c r="A21" s="56"/>
      <c r="B21" s="411"/>
      <c r="C21" s="427"/>
      <c r="D21" s="428"/>
      <c r="E21" s="428"/>
      <c r="F21" s="428"/>
      <c r="G21" s="428"/>
      <c r="H21" s="428"/>
      <c r="I21" s="428"/>
      <c r="J21" s="428"/>
      <c r="K21" s="428"/>
      <c r="L21" s="428"/>
      <c r="M21" s="428"/>
      <c r="N21" s="429"/>
      <c r="O21" s="420"/>
      <c r="P21" s="421"/>
      <c r="Q21" s="421"/>
      <c r="R21" s="421"/>
      <c r="S21" s="421"/>
      <c r="T21" s="445"/>
      <c r="U21" s="446"/>
      <c r="V21" s="423"/>
      <c r="W21" s="466"/>
      <c r="X21" s="74" t="s">
        <v>94</v>
      </c>
      <c r="Y21" s="49"/>
      <c r="Z21" s="52"/>
      <c r="AA21" s="96"/>
      <c r="AB21" s="96"/>
      <c r="AC21" s="96"/>
      <c r="AD21" s="96"/>
      <c r="AE21" s="96"/>
      <c r="AF21" s="96"/>
      <c r="AG21" s="96"/>
      <c r="AH21" s="96"/>
      <c r="AI21" s="96"/>
      <c r="AJ21" s="96"/>
      <c r="AK21" s="135">
        <f t="shared" si="0"/>
        <v>0</v>
      </c>
      <c r="AL21" s="237"/>
      <c r="AM21" s="237"/>
      <c r="AN21" s="237"/>
      <c r="AO21" s="496"/>
      <c r="AP21" s="497"/>
      <c r="AQ21" s="75"/>
      <c r="AR21" s="400"/>
      <c r="AS21" s="401"/>
      <c r="AT21" s="405"/>
      <c r="AU21" s="406"/>
      <c r="AV21" s="407"/>
      <c r="AW21" s="409"/>
      <c r="AX21" s="57"/>
    </row>
    <row r="22" spans="1:50" ht="27.75" customHeight="1">
      <c r="A22" s="56"/>
      <c r="B22" s="460">
        <v>5</v>
      </c>
      <c r="C22" s="430" t="s">
        <v>437</v>
      </c>
      <c r="D22" s="425"/>
      <c r="E22" s="425"/>
      <c r="F22" s="425"/>
      <c r="G22" s="425"/>
      <c r="H22" s="425"/>
      <c r="I22" s="425"/>
      <c r="J22" s="425"/>
      <c r="K22" s="425"/>
      <c r="L22" s="425"/>
      <c r="M22" s="425"/>
      <c r="N22" s="426"/>
      <c r="O22" s="418" t="s">
        <v>427</v>
      </c>
      <c r="P22" s="419"/>
      <c r="Q22" s="419"/>
      <c r="R22" s="419"/>
      <c r="S22" s="464"/>
      <c r="T22" s="444" t="s">
        <v>438</v>
      </c>
      <c r="U22" s="454" t="s">
        <v>429</v>
      </c>
      <c r="V22" s="422" t="s">
        <v>92</v>
      </c>
      <c r="W22" s="396" t="s">
        <v>430</v>
      </c>
      <c r="X22" s="70" t="s">
        <v>93</v>
      </c>
      <c r="Y22" s="49"/>
      <c r="Z22" s="97"/>
      <c r="AA22" s="96"/>
      <c r="AB22" s="96"/>
      <c r="AC22" s="96"/>
      <c r="AD22" s="96"/>
      <c r="AE22" s="96"/>
      <c r="AF22" s="96"/>
      <c r="AG22" s="96"/>
      <c r="AH22" s="96"/>
      <c r="AI22" s="96"/>
      <c r="AJ22" s="96"/>
      <c r="AK22" s="135">
        <f t="shared" si="0"/>
        <v>0</v>
      </c>
      <c r="AL22" s="135"/>
      <c r="AM22" s="235">
        <f>IFERROR(AK23/AK22,0)</f>
        <v>0</v>
      </c>
      <c r="AN22" s="235"/>
      <c r="AO22" s="496"/>
      <c r="AP22" s="497"/>
      <c r="AQ22" s="73"/>
      <c r="AR22" s="456">
        <f>IFERROR(AQ22/AQ23,0)</f>
        <v>0</v>
      </c>
      <c r="AS22" s="457"/>
      <c r="AT22" s="402"/>
      <c r="AU22" s="403"/>
      <c r="AV22" s="404"/>
      <c r="AW22" s="408"/>
      <c r="AX22" s="57"/>
    </row>
    <row r="23" spans="1:50" ht="36.75" customHeight="1">
      <c r="A23" s="56"/>
      <c r="B23" s="410"/>
      <c r="C23" s="461"/>
      <c r="D23" s="462"/>
      <c r="E23" s="462"/>
      <c r="F23" s="462"/>
      <c r="G23" s="462"/>
      <c r="H23" s="462"/>
      <c r="I23" s="462"/>
      <c r="J23" s="462"/>
      <c r="K23" s="462"/>
      <c r="L23" s="462"/>
      <c r="M23" s="462"/>
      <c r="N23" s="463"/>
      <c r="O23" s="438"/>
      <c r="P23" s="443"/>
      <c r="Q23" s="443"/>
      <c r="R23" s="443"/>
      <c r="S23" s="465"/>
      <c r="T23" s="445"/>
      <c r="U23" s="455"/>
      <c r="V23" s="423"/>
      <c r="W23" s="397"/>
      <c r="X23" s="74" t="s">
        <v>94</v>
      </c>
      <c r="Y23" s="49"/>
      <c r="Z23" s="52"/>
      <c r="AA23" s="96"/>
      <c r="AB23" s="96"/>
      <c r="AC23" s="96"/>
      <c r="AD23" s="96"/>
      <c r="AE23" s="96"/>
      <c r="AF23" s="96"/>
      <c r="AG23" s="96"/>
      <c r="AH23" s="96"/>
      <c r="AI23" s="96"/>
      <c r="AJ23" s="96"/>
      <c r="AK23" s="135">
        <f t="shared" si="0"/>
        <v>0</v>
      </c>
      <c r="AL23" s="135"/>
      <c r="AM23" s="235"/>
      <c r="AN23" s="235"/>
      <c r="AO23" s="496"/>
      <c r="AP23" s="497"/>
      <c r="AQ23" s="75"/>
      <c r="AR23" s="458"/>
      <c r="AS23" s="459"/>
      <c r="AT23" s="405"/>
      <c r="AU23" s="406"/>
      <c r="AV23" s="407"/>
      <c r="AW23" s="409"/>
      <c r="AX23" s="57"/>
    </row>
    <row r="24" spans="1:50" ht="31.5" customHeight="1">
      <c r="A24" s="56"/>
      <c r="B24" s="448">
        <v>6</v>
      </c>
      <c r="C24" s="449" t="s">
        <v>439</v>
      </c>
      <c r="D24" s="450"/>
      <c r="E24" s="450"/>
      <c r="F24" s="450"/>
      <c r="G24" s="450"/>
      <c r="H24" s="450"/>
      <c r="I24" s="450"/>
      <c r="J24" s="450"/>
      <c r="K24" s="450"/>
      <c r="L24" s="450"/>
      <c r="M24" s="450"/>
      <c r="N24" s="450"/>
      <c r="O24" s="451" t="s">
        <v>440</v>
      </c>
      <c r="P24" s="451"/>
      <c r="Q24" s="451"/>
      <c r="R24" s="451"/>
      <c r="S24" s="451"/>
      <c r="T24" s="452" t="s">
        <v>441</v>
      </c>
      <c r="U24" s="454" t="s">
        <v>429</v>
      </c>
      <c r="V24" s="422" t="s">
        <v>92</v>
      </c>
      <c r="W24" s="447" t="s">
        <v>228</v>
      </c>
      <c r="X24" s="70" t="s">
        <v>93</v>
      </c>
      <c r="Y24" s="49"/>
      <c r="Z24" s="71"/>
      <c r="AA24" s="96"/>
      <c r="AB24" s="96"/>
      <c r="AC24" s="96"/>
      <c r="AD24" s="96"/>
      <c r="AE24" s="96"/>
      <c r="AF24" s="96"/>
      <c r="AG24" s="96"/>
      <c r="AH24" s="96"/>
      <c r="AI24" s="96"/>
      <c r="AJ24" s="96"/>
      <c r="AK24" s="135">
        <f t="shared" si="0"/>
        <v>0</v>
      </c>
      <c r="AL24" s="237"/>
      <c r="AM24" s="235">
        <f>IFERROR(AK25/AK24,0)</f>
        <v>0</v>
      </c>
      <c r="AN24" s="237"/>
      <c r="AO24" s="496"/>
      <c r="AP24" s="497"/>
      <c r="AQ24" s="73"/>
      <c r="AR24" s="398">
        <f t="shared" ref="AR24" si="1">IFERROR(AQ24/AQ25,0)</f>
        <v>0</v>
      </c>
      <c r="AS24" s="399"/>
      <c r="AT24" s="402"/>
      <c r="AU24" s="403"/>
      <c r="AV24" s="404"/>
      <c r="AW24" s="408"/>
      <c r="AX24" s="57"/>
    </row>
    <row r="25" spans="1:50" ht="42" customHeight="1">
      <c r="A25" s="56"/>
      <c r="B25" s="448"/>
      <c r="C25" s="450"/>
      <c r="D25" s="450"/>
      <c r="E25" s="450"/>
      <c r="F25" s="450"/>
      <c r="G25" s="450"/>
      <c r="H25" s="450"/>
      <c r="I25" s="450"/>
      <c r="J25" s="450"/>
      <c r="K25" s="450"/>
      <c r="L25" s="450"/>
      <c r="M25" s="450"/>
      <c r="N25" s="450"/>
      <c r="O25" s="451"/>
      <c r="P25" s="451"/>
      <c r="Q25" s="451"/>
      <c r="R25" s="451"/>
      <c r="S25" s="451"/>
      <c r="T25" s="453"/>
      <c r="U25" s="455"/>
      <c r="V25" s="423"/>
      <c r="W25" s="447"/>
      <c r="X25" s="74" t="s">
        <v>94</v>
      </c>
      <c r="Y25" s="49"/>
      <c r="Z25" s="52"/>
      <c r="AA25" s="96"/>
      <c r="AB25" s="96"/>
      <c r="AC25" s="96"/>
      <c r="AD25" s="96"/>
      <c r="AE25" s="96"/>
      <c r="AF25" s="96"/>
      <c r="AG25" s="96"/>
      <c r="AH25" s="96"/>
      <c r="AI25" s="96"/>
      <c r="AJ25" s="96"/>
      <c r="AK25" s="135">
        <f t="shared" si="0"/>
        <v>0</v>
      </c>
      <c r="AL25" s="237"/>
      <c r="AM25" s="237"/>
      <c r="AN25" s="237"/>
      <c r="AO25" s="496"/>
      <c r="AP25" s="497"/>
      <c r="AQ25" s="75"/>
      <c r="AR25" s="400"/>
      <c r="AS25" s="401"/>
      <c r="AT25" s="405"/>
      <c r="AU25" s="406"/>
      <c r="AV25" s="407"/>
      <c r="AW25" s="409"/>
      <c r="AX25" s="57"/>
    </row>
    <row r="26" spans="1:50" ht="42.75" customHeight="1">
      <c r="A26" s="56"/>
      <c r="B26" s="410">
        <v>7</v>
      </c>
      <c r="C26" s="440" t="s">
        <v>442</v>
      </c>
      <c r="D26" s="441"/>
      <c r="E26" s="441"/>
      <c r="F26" s="441"/>
      <c r="G26" s="441"/>
      <c r="H26" s="441"/>
      <c r="I26" s="441"/>
      <c r="J26" s="441"/>
      <c r="K26" s="441"/>
      <c r="L26" s="441"/>
      <c r="M26" s="441"/>
      <c r="N26" s="442"/>
      <c r="O26" s="438" t="s">
        <v>443</v>
      </c>
      <c r="P26" s="443"/>
      <c r="Q26" s="443"/>
      <c r="R26" s="443"/>
      <c r="S26" s="443"/>
      <c r="T26" s="444" t="s">
        <v>444</v>
      </c>
      <c r="U26" s="446" t="s">
        <v>429</v>
      </c>
      <c r="V26" s="422" t="s">
        <v>92</v>
      </c>
      <c r="W26" s="439" t="s">
        <v>445</v>
      </c>
      <c r="X26" s="70" t="s">
        <v>93</v>
      </c>
      <c r="Y26" s="49"/>
      <c r="Z26" s="52"/>
      <c r="AA26" s="96"/>
      <c r="AB26" s="96"/>
      <c r="AC26" s="96"/>
      <c r="AD26" s="96"/>
      <c r="AE26" s="96"/>
      <c r="AF26" s="96"/>
      <c r="AG26" s="96"/>
      <c r="AH26" s="96"/>
      <c r="AI26" s="96"/>
      <c r="AJ26" s="96"/>
      <c r="AK26" s="135">
        <f t="shared" si="0"/>
        <v>0</v>
      </c>
      <c r="AL26" s="237"/>
      <c r="AM26" s="235">
        <f>IFERROR(AK27/AK26,0)</f>
        <v>0</v>
      </c>
      <c r="AN26" s="237"/>
      <c r="AO26" s="496"/>
      <c r="AP26" s="497"/>
      <c r="AQ26" s="73"/>
      <c r="AR26" s="398">
        <f t="shared" ref="AR26" si="2">IFERROR(AQ26/AQ27,0)</f>
        <v>0</v>
      </c>
      <c r="AS26" s="399"/>
      <c r="AT26" s="402"/>
      <c r="AU26" s="403"/>
      <c r="AV26" s="404"/>
      <c r="AW26" s="408"/>
      <c r="AX26" s="57"/>
    </row>
    <row r="27" spans="1:50" ht="51.75" customHeight="1">
      <c r="A27" s="56"/>
      <c r="B27" s="411"/>
      <c r="C27" s="434"/>
      <c r="D27" s="435"/>
      <c r="E27" s="435"/>
      <c r="F27" s="435"/>
      <c r="G27" s="435"/>
      <c r="H27" s="435"/>
      <c r="I27" s="435"/>
      <c r="J27" s="435"/>
      <c r="K27" s="435"/>
      <c r="L27" s="435"/>
      <c r="M27" s="435"/>
      <c r="N27" s="436"/>
      <c r="O27" s="420"/>
      <c r="P27" s="421"/>
      <c r="Q27" s="421"/>
      <c r="R27" s="421"/>
      <c r="S27" s="421"/>
      <c r="T27" s="445"/>
      <c r="U27" s="446"/>
      <c r="V27" s="423"/>
      <c r="W27" s="397"/>
      <c r="X27" s="74" t="s">
        <v>94</v>
      </c>
      <c r="Y27" s="49"/>
      <c r="Z27" s="52"/>
      <c r="AA27" s="96"/>
      <c r="AB27" s="96"/>
      <c r="AC27" s="96"/>
      <c r="AD27" s="96"/>
      <c r="AE27" s="96"/>
      <c r="AF27" s="96"/>
      <c r="AG27" s="96"/>
      <c r="AH27" s="96"/>
      <c r="AI27" s="96"/>
      <c r="AJ27" s="96"/>
      <c r="AK27" s="135">
        <f t="shared" si="0"/>
        <v>0</v>
      </c>
      <c r="AL27" s="237"/>
      <c r="AM27" s="237"/>
      <c r="AN27" s="237"/>
      <c r="AO27" s="496"/>
      <c r="AP27" s="497"/>
      <c r="AQ27" s="75"/>
      <c r="AR27" s="400"/>
      <c r="AS27" s="401"/>
      <c r="AT27" s="405"/>
      <c r="AU27" s="406"/>
      <c r="AV27" s="407"/>
      <c r="AW27" s="409"/>
      <c r="AX27" s="57"/>
    </row>
    <row r="28" spans="1:50" ht="43.5" customHeight="1">
      <c r="A28" s="56"/>
      <c r="B28" s="410">
        <v>8</v>
      </c>
      <c r="C28" s="430" t="s">
        <v>446</v>
      </c>
      <c r="D28" s="425"/>
      <c r="E28" s="425"/>
      <c r="F28" s="425"/>
      <c r="G28" s="425"/>
      <c r="H28" s="425"/>
      <c r="I28" s="425"/>
      <c r="J28" s="425"/>
      <c r="K28" s="425"/>
      <c r="L28" s="425"/>
      <c r="M28" s="425"/>
      <c r="N28" s="426"/>
      <c r="O28" s="418" t="s">
        <v>447</v>
      </c>
      <c r="P28" s="419"/>
      <c r="Q28" s="419"/>
      <c r="R28" s="419"/>
      <c r="S28" s="396"/>
      <c r="T28" s="437" t="s">
        <v>448</v>
      </c>
      <c r="U28" s="438" t="s">
        <v>429</v>
      </c>
      <c r="V28" s="422" t="s">
        <v>92</v>
      </c>
      <c r="W28" s="396" t="s">
        <v>228</v>
      </c>
      <c r="X28" s="70" t="s">
        <v>93</v>
      </c>
      <c r="Y28" s="50"/>
      <c r="Z28" s="72"/>
      <c r="AA28" s="96"/>
      <c r="AB28" s="96"/>
      <c r="AC28" s="96"/>
      <c r="AD28" s="96"/>
      <c r="AE28" s="96"/>
      <c r="AF28" s="96"/>
      <c r="AG28" s="96"/>
      <c r="AH28" s="96"/>
      <c r="AI28" s="96"/>
      <c r="AJ28" s="96"/>
      <c r="AK28" s="135">
        <f t="shared" si="0"/>
        <v>0</v>
      </c>
      <c r="AL28" s="237"/>
      <c r="AM28" s="235">
        <f>IFERROR(AK29/AK28,0)</f>
        <v>0</v>
      </c>
      <c r="AN28" s="237"/>
      <c r="AO28" s="496"/>
      <c r="AP28" s="497"/>
      <c r="AQ28" s="73"/>
      <c r="AR28" s="398">
        <f t="shared" ref="AR28" si="3">IFERROR(AQ28/AQ29,0)</f>
        <v>0</v>
      </c>
      <c r="AS28" s="399"/>
      <c r="AT28" s="402"/>
      <c r="AU28" s="403"/>
      <c r="AV28" s="404"/>
      <c r="AW28" s="408"/>
      <c r="AX28" s="57"/>
    </row>
    <row r="29" spans="1:50" ht="29.25" customHeight="1">
      <c r="A29" s="56"/>
      <c r="B29" s="411"/>
      <c r="C29" s="427"/>
      <c r="D29" s="428"/>
      <c r="E29" s="428"/>
      <c r="F29" s="428"/>
      <c r="G29" s="428"/>
      <c r="H29" s="428"/>
      <c r="I29" s="428"/>
      <c r="J29" s="428"/>
      <c r="K29" s="428"/>
      <c r="L29" s="428"/>
      <c r="M29" s="428"/>
      <c r="N29" s="429"/>
      <c r="O29" s="420"/>
      <c r="P29" s="421"/>
      <c r="Q29" s="421"/>
      <c r="R29" s="421"/>
      <c r="S29" s="397"/>
      <c r="T29" s="423"/>
      <c r="U29" s="420"/>
      <c r="V29" s="423"/>
      <c r="W29" s="397"/>
      <c r="X29" s="74" t="s">
        <v>94</v>
      </c>
      <c r="Y29" s="50"/>
      <c r="Z29" s="50"/>
      <c r="AA29" s="96"/>
      <c r="AB29" s="96"/>
      <c r="AC29" s="96"/>
      <c r="AD29" s="96"/>
      <c r="AE29" s="96"/>
      <c r="AF29" s="96"/>
      <c r="AG29" s="96"/>
      <c r="AH29" s="96"/>
      <c r="AI29" s="96"/>
      <c r="AJ29" s="96"/>
      <c r="AK29" s="135">
        <f t="shared" si="0"/>
        <v>0</v>
      </c>
      <c r="AL29" s="237"/>
      <c r="AM29" s="237"/>
      <c r="AN29" s="237"/>
      <c r="AO29" s="496"/>
      <c r="AP29" s="497"/>
      <c r="AQ29" s="75"/>
      <c r="AR29" s="400"/>
      <c r="AS29" s="401"/>
      <c r="AT29" s="405"/>
      <c r="AU29" s="406"/>
      <c r="AV29" s="407"/>
      <c r="AW29" s="409"/>
      <c r="AX29" s="57"/>
    </row>
    <row r="30" spans="1:50" ht="51" customHeight="1">
      <c r="A30" s="56"/>
      <c r="B30" s="410">
        <v>9</v>
      </c>
      <c r="C30" s="431" t="s">
        <v>449</v>
      </c>
      <c r="D30" s="432"/>
      <c r="E30" s="432"/>
      <c r="F30" s="432"/>
      <c r="G30" s="432"/>
      <c r="H30" s="432"/>
      <c r="I30" s="432"/>
      <c r="J30" s="432"/>
      <c r="K30" s="432"/>
      <c r="L30" s="432"/>
      <c r="M30" s="432"/>
      <c r="N30" s="433"/>
      <c r="O30" s="418" t="s">
        <v>450</v>
      </c>
      <c r="P30" s="419"/>
      <c r="Q30" s="419"/>
      <c r="R30" s="419"/>
      <c r="S30" s="396"/>
      <c r="T30" s="422" t="s">
        <v>451</v>
      </c>
      <c r="U30" s="418" t="s">
        <v>429</v>
      </c>
      <c r="V30" s="422" t="s">
        <v>92</v>
      </c>
      <c r="W30" s="396" t="s">
        <v>228</v>
      </c>
      <c r="X30" s="70" t="s">
        <v>93</v>
      </c>
      <c r="Y30" s="50"/>
      <c r="Z30" s="72"/>
      <c r="AA30" s="96"/>
      <c r="AB30" s="96"/>
      <c r="AC30" s="96"/>
      <c r="AD30" s="96"/>
      <c r="AE30" s="96"/>
      <c r="AF30" s="96"/>
      <c r="AG30" s="96"/>
      <c r="AH30" s="96"/>
      <c r="AI30" s="96"/>
      <c r="AJ30" s="96"/>
      <c r="AK30" s="135">
        <f t="shared" si="0"/>
        <v>0</v>
      </c>
      <c r="AL30" s="237"/>
      <c r="AM30" s="235">
        <f>IFERROR(AK31/AK30,0)</f>
        <v>0</v>
      </c>
      <c r="AN30" s="237"/>
      <c r="AO30" s="496"/>
      <c r="AP30" s="497"/>
      <c r="AQ30" s="73"/>
      <c r="AR30" s="398">
        <f t="shared" ref="AR30" si="4">IFERROR(AQ30/AQ31,0)</f>
        <v>0</v>
      </c>
      <c r="AS30" s="399"/>
      <c r="AT30" s="402"/>
      <c r="AU30" s="403"/>
      <c r="AV30" s="404"/>
      <c r="AW30" s="408"/>
      <c r="AX30" s="57"/>
    </row>
    <row r="31" spans="1:50" ht="38.25" customHeight="1">
      <c r="A31" s="56"/>
      <c r="B31" s="411"/>
      <c r="C31" s="434"/>
      <c r="D31" s="435"/>
      <c r="E31" s="435"/>
      <c r="F31" s="435"/>
      <c r="G31" s="435"/>
      <c r="H31" s="435"/>
      <c r="I31" s="435"/>
      <c r="J31" s="435"/>
      <c r="K31" s="435"/>
      <c r="L31" s="435"/>
      <c r="M31" s="435"/>
      <c r="N31" s="436"/>
      <c r="O31" s="420"/>
      <c r="P31" s="421"/>
      <c r="Q31" s="421"/>
      <c r="R31" s="421"/>
      <c r="S31" s="397"/>
      <c r="T31" s="423"/>
      <c r="U31" s="420"/>
      <c r="V31" s="423"/>
      <c r="W31" s="397"/>
      <c r="X31" s="74" t="s">
        <v>94</v>
      </c>
      <c r="Y31" s="50"/>
      <c r="Z31" s="50"/>
      <c r="AA31" s="96"/>
      <c r="AB31" s="96"/>
      <c r="AC31" s="96"/>
      <c r="AD31" s="96"/>
      <c r="AE31" s="96"/>
      <c r="AF31" s="96"/>
      <c r="AG31" s="96"/>
      <c r="AH31" s="96"/>
      <c r="AI31" s="96"/>
      <c r="AJ31" s="96"/>
      <c r="AK31" s="135">
        <f t="shared" si="0"/>
        <v>0</v>
      </c>
      <c r="AL31" s="237"/>
      <c r="AM31" s="237"/>
      <c r="AN31" s="237"/>
      <c r="AO31" s="496"/>
      <c r="AP31" s="497"/>
      <c r="AQ31" s="75"/>
      <c r="AR31" s="400"/>
      <c r="AS31" s="401"/>
      <c r="AT31" s="405"/>
      <c r="AU31" s="406"/>
      <c r="AV31" s="407"/>
      <c r="AW31" s="409"/>
      <c r="AX31" s="57"/>
    </row>
    <row r="32" spans="1:50" ht="30.75" customHeight="1">
      <c r="A32" s="56"/>
      <c r="B32" s="410">
        <v>10</v>
      </c>
      <c r="C32" s="430" t="s">
        <v>452</v>
      </c>
      <c r="D32" s="425"/>
      <c r="E32" s="425"/>
      <c r="F32" s="425"/>
      <c r="G32" s="425"/>
      <c r="H32" s="425"/>
      <c r="I32" s="425"/>
      <c r="J32" s="425"/>
      <c r="K32" s="425"/>
      <c r="L32" s="425"/>
      <c r="M32" s="425"/>
      <c r="N32" s="426"/>
      <c r="O32" s="418" t="s">
        <v>453</v>
      </c>
      <c r="P32" s="419"/>
      <c r="Q32" s="419"/>
      <c r="R32" s="419"/>
      <c r="S32" s="396"/>
      <c r="T32" s="422" t="s">
        <v>454</v>
      </c>
      <c r="U32" s="418" t="s">
        <v>429</v>
      </c>
      <c r="V32" s="422" t="s">
        <v>92</v>
      </c>
      <c r="W32" s="396" t="s">
        <v>228</v>
      </c>
      <c r="X32" s="70" t="s">
        <v>93</v>
      </c>
      <c r="Y32" s="52"/>
      <c r="Z32" s="71"/>
      <c r="AA32" s="96"/>
      <c r="AB32" s="96"/>
      <c r="AC32" s="96"/>
      <c r="AD32" s="96"/>
      <c r="AE32" s="96"/>
      <c r="AF32" s="96"/>
      <c r="AG32" s="96"/>
      <c r="AH32" s="96"/>
      <c r="AI32" s="96"/>
      <c r="AJ32" s="96"/>
      <c r="AK32" s="135">
        <f t="shared" si="0"/>
        <v>0</v>
      </c>
      <c r="AL32" s="237"/>
      <c r="AM32" s="235">
        <f>IFERROR(AK33/AK32,0)</f>
        <v>0</v>
      </c>
      <c r="AN32" s="237"/>
      <c r="AO32" s="496"/>
      <c r="AP32" s="497"/>
      <c r="AQ32" s="73"/>
      <c r="AR32" s="398">
        <f t="shared" ref="AR32" si="5">IFERROR(AQ32/AQ33,0)</f>
        <v>0</v>
      </c>
      <c r="AS32" s="399"/>
      <c r="AT32" s="402"/>
      <c r="AU32" s="403"/>
      <c r="AV32" s="404"/>
      <c r="AW32" s="408"/>
      <c r="AX32" s="57"/>
    </row>
    <row r="33" spans="1:50" ht="41.25" customHeight="1">
      <c r="A33" s="56"/>
      <c r="B33" s="411"/>
      <c r="C33" s="427"/>
      <c r="D33" s="428"/>
      <c r="E33" s="428"/>
      <c r="F33" s="428"/>
      <c r="G33" s="428"/>
      <c r="H33" s="428"/>
      <c r="I33" s="428"/>
      <c r="J33" s="428"/>
      <c r="K33" s="428"/>
      <c r="L33" s="428"/>
      <c r="M33" s="428"/>
      <c r="N33" s="429"/>
      <c r="O33" s="420"/>
      <c r="P33" s="421"/>
      <c r="Q33" s="421"/>
      <c r="R33" s="421"/>
      <c r="S33" s="397"/>
      <c r="T33" s="423"/>
      <c r="U33" s="420"/>
      <c r="V33" s="423"/>
      <c r="W33" s="397"/>
      <c r="X33" s="74" t="s">
        <v>94</v>
      </c>
      <c r="Y33" s="51"/>
      <c r="Z33" s="51"/>
      <c r="AA33" s="96"/>
      <c r="AB33" s="96"/>
      <c r="AC33" s="96"/>
      <c r="AD33" s="96"/>
      <c r="AE33" s="96"/>
      <c r="AF33" s="96"/>
      <c r="AG33" s="96"/>
      <c r="AH33" s="96"/>
      <c r="AI33" s="96"/>
      <c r="AJ33" s="96"/>
      <c r="AK33" s="135">
        <f t="shared" si="0"/>
        <v>0</v>
      </c>
      <c r="AL33" s="237"/>
      <c r="AM33" s="237"/>
      <c r="AN33" s="237"/>
      <c r="AO33" s="496"/>
      <c r="AP33" s="497"/>
      <c r="AQ33" s="75"/>
      <c r="AR33" s="400"/>
      <c r="AS33" s="401"/>
      <c r="AT33" s="405"/>
      <c r="AU33" s="406"/>
      <c r="AV33" s="407"/>
      <c r="AW33" s="409"/>
      <c r="AX33" s="57"/>
    </row>
    <row r="34" spans="1:50" ht="36" customHeight="1">
      <c r="A34" s="56"/>
      <c r="B34" s="410">
        <v>11</v>
      </c>
      <c r="C34" s="430" t="s">
        <v>455</v>
      </c>
      <c r="D34" s="425"/>
      <c r="E34" s="425"/>
      <c r="F34" s="425"/>
      <c r="G34" s="425"/>
      <c r="H34" s="425"/>
      <c r="I34" s="425"/>
      <c r="J34" s="425"/>
      <c r="K34" s="425"/>
      <c r="L34" s="425"/>
      <c r="M34" s="425"/>
      <c r="N34" s="426"/>
      <c r="O34" s="418" t="s">
        <v>456</v>
      </c>
      <c r="P34" s="419"/>
      <c r="Q34" s="419"/>
      <c r="R34" s="419"/>
      <c r="S34" s="396"/>
      <c r="T34" s="422" t="s">
        <v>457</v>
      </c>
      <c r="U34" s="418" t="s">
        <v>429</v>
      </c>
      <c r="V34" s="422" t="s">
        <v>92</v>
      </c>
      <c r="W34" s="396" t="s">
        <v>430</v>
      </c>
      <c r="X34" s="70" t="s">
        <v>93</v>
      </c>
      <c r="Y34" s="50"/>
      <c r="Z34" s="50"/>
      <c r="AA34" s="96"/>
      <c r="AB34" s="96"/>
      <c r="AC34" s="96"/>
      <c r="AD34" s="96"/>
      <c r="AE34" s="96"/>
      <c r="AF34" s="96"/>
      <c r="AG34" s="96"/>
      <c r="AH34" s="96"/>
      <c r="AI34" s="96"/>
      <c r="AJ34" s="96"/>
      <c r="AK34" s="135">
        <f t="shared" si="0"/>
        <v>0</v>
      </c>
      <c r="AL34" s="237"/>
      <c r="AM34" s="235">
        <f>IFERROR(AK35/AK34,0)</f>
        <v>0</v>
      </c>
      <c r="AN34" s="237"/>
      <c r="AO34" s="496"/>
      <c r="AP34" s="497"/>
      <c r="AQ34" s="73"/>
      <c r="AR34" s="398">
        <f t="shared" ref="AR34" si="6">IFERROR(AQ34/AQ35,0)</f>
        <v>0</v>
      </c>
      <c r="AS34" s="399"/>
      <c r="AT34" s="402"/>
      <c r="AU34" s="403"/>
      <c r="AV34" s="404"/>
      <c r="AW34" s="408"/>
      <c r="AX34" s="57"/>
    </row>
    <row r="35" spans="1:50" ht="36" customHeight="1">
      <c r="A35" s="56"/>
      <c r="B35" s="411"/>
      <c r="C35" s="427"/>
      <c r="D35" s="428"/>
      <c r="E35" s="428"/>
      <c r="F35" s="428"/>
      <c r="G35" s="428"/>
      <c r="H35" s="428"/>
      <c r="I35" s="428"/>
      <c r="J35" s="428"/>
      <c r="K35" s="428"/>
      <c r="L35" s="428"/>
      <c r="M35" s="428"/>
      <c r="N35" s="429"/>
      <c r="O35" s="420"/>
      <c r="P35" s="421"/>
      <c r="Q35" s="421"/>
      <c r="R35" s="421"/>
      <c r="S35" s="397"/>
      <c r="T35" s="423"/>
      <c r="U35" s="420"/>
      <c r="V35" s="423"/>
      <c r="W35" s="397"/>
      <c r="X35" s="74" t="s">
        <v>94</v>
      </c>
      <c r="Y35" s="50"/>
      <c r="Z35" s="50"/>
      <c r="AA35" s="96"/>
      <c r="AB35" s="96"/>
      <c r="AC35" s="96"/>
      <c r="AD35" s="96"/>
      <c r="AE35" s="96"/>
      <c r="AF35" s="96"/>
      <c r="AG35" s="96"/>
      <c r="AH35" s="96"/>
      <c r="AI35" s="96"/>
      <c r="AJ35" s="96"/>
      <c r="AK35" s="135">
        <f t="shared" si="0"/>
        <v>0</v>
      </c>
      <c r="AL35" s="237"/>
      <c r="AM35" s="237"/>
      <c r="AN35" s="237"/>
      <c r="AO35" s="496"/>
      <c r="AP35" s="497"/>
      <c r="AQ35" s="75"/>
      <c r="AR35" s="400"/>
      <c r="AS35" s="401"/>
      <c r="AT35" s="405"/>
      <c r="AU35" s="406"/>
      <c r="AV35" s="407"/>
      <c r="AW35" s="409"/>
      <c r="AX35" s="57"/>
    </row>
    <row r="36" spans="1:50" ht="42.75" customHeight="1">
      <c r="A36" s="56"/>
      <c r="B36" s="410">
        <v>12</v>
      </c>
      <c r="C36" s="430" t="s">
        <v>458</v>
      </c>
      <c r="D36" s="425"/>
      <c r="E36" s="425"/>
      <c r="F36" s="425"/>
      <c r="G36" s="425"/>
      <c r="H36" s="425"/>
      <c r="I36" s="425"/>
      <c r="J36" s="425"/>
      <c r="K36" s="425"/>
      <c r="L36" s="425"/>
      <c r="M36" s="425"/>
      <c r="N36" s="426"/>
      <c r="O36" s="418" t="s">
        <v>459</v>
      </c>
      <c r="P36" s="419"/>
      <c r="Q36" s="419"/>
      <c r="R36" s="419"/>
      <c r="S36" s="396"/>
      <c r="T36" s="422" t="s">
        <v>460</v>
      </c>
      <c r="U36" s="418" t="s">
        <v>429</v>
      </c>
      <c r="V36" s="422" t="s">
        <v>92</v>
      </c>
      <c r="W36" s="396" t="s">
        <v>109</v>
      </c>
      <c r="X36" s="70" t="s">
        <v>93</v>
      </c>
      <c r="Y36" s="50"/>
      <c r="Z36" s="50"/>
      <c r="AA36" s="96"/>
      <c r="AB36" s="96"/>
      <c r="AC36" s="96"/>
      <c r="AD36" s="96"/>
      <c r="AE36" s="96"/>
      <c r="AF36" s="96"/>
      <c r="AG36" s="96"/>
      <c r="AH36" s="96"/>
      <c r="AI36" s="96"/>
      <c r="AJ36" s="96"/>
      <c r="AK36" s="135">
        <f t="shared" si="0"/>
        <v>0</v>
      </c>
      <c r="AL36" s="237"/>
      <c r="AM36" s="235">
        <f>IFERROR(AK37/AK36,0)</f>
        <v>0</v>
      </c>
      <c r="AN36" s="237"/>
      <c r="AO36" s="496"/>
      <c r="AP36" s="497"/>
      <c r="AQ36" s="73"/>
      <c r="AR36" s="398">
        <f t="shared" ref="AR36" si="7">IFERROR(AQ36/AQ37,0)</f>
        <v>0</v>
      </c>
      <c r="AS36" s="399"/>
      <c r="AT36" s="402"/>
      <c r="AU36" s="403"/>
      <c r="AV36" s="404"/>
      <c r="AW36" s="408"/>
      <c r="AX36" s="57"/>
    </row>
    <row r="37" spans="1:50" ht="33.75" customHeight="1">
      <c r="A37" s="56"/>
      <c r="B37" s="411"/>
      <c r="C37" s="427"/>
      <c r="D37" s="428"/>
      <c r="E37" s="428"/>
      <c r="F37" s="428"/>
      <c r="G37" s="428"/>
      <c r="H37" s="428"/>
      <c r="I37" s="428"/>
      <c r="J37" s="428"/>
      <c r="K37" s="428"/>
      <c r="L37" s="428"/>
      <c r="M37" s="428"/>
      <c r="N37" s="429"/>
      <c r="O37" s="420"/>
      <c r="P37" s="421"/>
      <c r="Q37" s="421"/>
      <c r="R37" s="421"/>
      <c r="S37" s="397"/>
      <c r="T37" s="423"/>
      <c r="U37" s="420"/>
      <c r="V37" s="423"/>
      <c r="W37" s="397"/>
      <c r="X37" s="74" t="s">
        <v>94</v>
      </c>
      <c r="Y37" s="50"/>
      <c r="Z37" s="50"/>
      <c r="AA37" s="96"/>
      <c r="AB37" s="96"/>
      <c r="AC37" s="96"/>
      <c r="AD37" s="96"/>
      <c r="AE37" s="96"/>
      <c r="AF37" s="96"/>
      <c r="AG37" s="96"/>
      <c r="AH37" s="96"/>
      <c r="AI37" s="96"/>
      <c r="AJ37" s="96"/>
      <c r="AK37" s="135">
        <f t="shared" si="0"/>
        <v>0</v>
      </c>
      <c r="AL37" s="237"/>
      <c r="AM37" s="237"/>
      <c r="AN37" s="237"/>
      <c r="AO37" s="496"/>
      <c r="AP37" s="497"/>
      <c r="AQ37" s="75"/>
      <c r="AR37" s="400"/>
      <c r="AS37" s="401"/>
      <c r="AT37" s="405"/>
      <c r="AU37" s="406"/>
      <c r="AV37" s="407"/>
      <c r="AW37" s="409"/>
      <c r="AX37" s="57"/>
    </row>
    <row r="38" spans="1:50" ht="36" customHeight="1">
      <c r="A38" s="56"/>
      <c r="B38" s="410">
        <v>13</v>
      </c>
      <c r="C38" s="424" t="s">
        <v>461</v>
      </c>
      <c r="D38" s="425"/>
      <c r="E38" s="425"/>
      <c r="F38" s="425"/>
      <c r="G38" s="425"/>
      <c r="H38" s="425"/>
      <c r="I38" s="425"/>
      <c r="J38" s="425"/>
      <c r="K38" s="425"/>
      <c r="L38" s="425"/>
      <c r="M38" s="425"/>
      <c r="N38" s="426"/>
      <c r="O38" s="418" t="s">
        <v>462</v>
      </c>
      <c r="P38" s="419"/>
      <c r="Q38" s="419"/>
      <c r="R38" s="419"/>
      <c r="S38" s="396"/>
      <c r="T38" s="422" t="s">
        <v>463</v>
      </c>
      <c r="U38" s="418" t="s">
        <v>429</v>
      </c>
      <c r="V38" s="422" t="s">
        <v>92</v>
      </c>
      <c r="W38" s="396" t="s">
        <v>228</v>
      </c>
      <c r="X38" s="70" t="s">
        <v>93</v>
      </c>
      <c r="Y38" s="71"/>
      <c r="Z38" s="71"/>
      <c r="AA38" s="96"/>
      <c r="AB38" s="96"/>
      <c r="AC38" s="96"/>
      <c r="AD38" s="96"/>
      <c r="AE38" s="96"/>
      <c r="AF38" s="96"/>
      <c r="AG38" s="96"/>
      <c r="AH38" s="96"/>
      <c r="AI38" s="96"/>
      <c r="AJ38" s="96"/>
      <c r="AK38" s="135">
        <f t="shared" si="0"/>
        <v>0</v>
      </c>
      <c r="AL38" s="237"/>
      <c r="AM38" s="235">
        <f>IFERROR(AK39/AK38,0)</f>
        <v>0</v>
      </c>
      <c r="AN38" s="237"/>
      <c r="AO38" s="496"/>
      <c r="AP38" s="497"/>
      <c r="AQ38" s="73"/>
      <c r="AR38" s="398">
        <f t="shared" ref="AR38" si="8">IFERROR(AQ38/AQ39,0)</f>
        <v>0</v>
      </c>
      <c r="AS38" s="399"/>
      <c r="AT38" s="402"/>
      <c r="AU38" s="403"/>
      <c r="AV38" s="404"/>
      <c r="AW38" s="408"/>
      <c r="AX38" s="57"/>
    </row>
    <row r="39" spans="1:50" ht="34.5" customHeight="1">
      <c r="A39" s="56"/>
      <c r="B39" s="411"/>
      <c r="C39" s="427"/>
      <c r="D39" s="428"/>
      <c r="E39" s="428"/>
      <c r="F39" s="428"/>
      <c r="G39" s="428"/>
      <c r="H39" s="428"/>
      <c r="I39" s="428"/>
      <c r="J39" s="428"/>
      <c r="K39" s="428"/>
      <c r="L39" s="428"/>
      <c r="M39" s="428"/>
      <c r="N39" s="429"/>
      <c r="O39" s="420"/>
      <c r="P39" s="421"/>
      <c r="Q39" s="421"/>
      <c r="R39" s="421"/>
      <c r="S39" s="397"/>
      <c r="T39" s="423"/>
      <c r="U39" s="420"/>
      <c r="V39" s="423"/>
      <c r="W39" s="397"/>
      <c r="X39" s="74" t="s">
        <v>94</v>
      </c>
      <c r="Y39" s="51"/>
      <c r="Z39" s="51"/>
      <c r="AA39" s="96"/>
      <c r="AB39" s="96"/>
      <c r="AC39" s="96"/>
      <c r="AD39" s="96"/>
      <c r="AE39" s="96"/>
      <c r="AF39" s="96"/>
      <c r="AG39" s="96"/>
      <c r="AH39" s="96"/>
      <c r="AI39" s="96"/>
      <c r="AJ39" s="96"/>
      <c r="AK39" s="135">
        <f t="shared" si="0"/>
        <v>0</v>
      </c>
      <c r="AL39" s="237"/>
      <c r="AM39" s="237"/>
      <c r="AN39" s="237"/>
      <c r="AO39" s="496"/>
      <c r="AP39" s="497"/>
      <c r="AQ39" s="75"/>
      <c r="AR39" s="400"/>
      <c r="AS39" s="401"/>
      <c r="AT39" s="405"/>
      <c r="AU39" s="406"/>
      <c r="AV39" s="407"/>
      <c r="AW39" s="409"/>
      <c r="AX39" s="57"/>
    </row>
    <row r="40" spans="1:50" ht="27.75" customHeight="1">
      <c r="A40" s="56"/>
      <c r="B40" s="410">
        <v>14</v>
      </c>
      <c r="C40" s="412" t="s">
        <v>464</v>
      </c>
      <c r="D40" s="413"/>
      <c r="E40" s="413"/>
      <c r="F40" s="413"/>
      <c r="G40" s="413"/>
      <c r="H40" s="413"/>
      <c r="I40" s="413"/>
      <c r="J40" s="413"/>
      <c r="K40" s="413"/>
      <c r="L40" s="413"/>
      <c r="M40" s="413"/>
      <c r="N40" s="414"/>
      <c r="O40" s="418" t="s">
        <v>465</v>
      </c>
      <c r="P40" s="419"/>
      <c r="Q40" s="419"/>
      <c r="R40" s="419"/>
      <c r="S40" s="396"/>
      <c r="T40" s="422" t="s">
        <v>466</v>
      </c>
      <c r="U40" s="418" t="s">
        <v>429</v>
      </c>
      <c r="V40" s="422" t="s">
        <v>92</v>
      </c>
      <c r="W40" s="396" t="s">
        <v>90</v>
      </c>
      <c r="X40" s="70" t="s">
        <v>93</v>
      </c>
      <c r="Y40" s="49"/>
      <c r="Z40" s="52"/>
      <c r="AA40" s="96"/>
      <c r="AB40" s="96"/>
      <c r="AC40" s="96"/>
      <c r="AD40" s="96"/>
      <c r="AE40" s="96"/>
      <c r="AF40" s="96"/>
      <c r="AG40" s="96"/>
      <c r="AH40" s="96"/>
      <c r="AI40" s="96"/>
      <c r="AJ40" s="96"/>
      <c r="AK40" s="135">
        <f t="shared" si="0"/>
        <v>0</v>
      </c>
      <c r="AL40" s="237"/>
      <c r="AM40" s="235">
        <f>IFERROR(AK41/AK40,0)</f>
        <v>0</v>
      </c>
      <c r="AN40" s="237"/>
      <c r="AO40" s="496"/>
      <c r="AP40" s="497"/>
      <c r="AQ40" s="73"/>
      <c r="AR40" s="398">
        <f t="shared" ref="AR40" si="9">IFERROR(AQ40/AQ41,0)</f>
        <v>0</v>
      </c>
      <c r="AS40" s="399"/>
      <c r="AT40" s="402"/>
      <c r="AU40" s="403"/>
      <c r="AV40" s="404"/>
      <c r="AW40" s="408"/>
      <c r="AX40" s="57"/>
    </row>
    <row r="41" spans="1:50" ht="21" customHeight="1">
      <c r="A41" s="56"/>
      <c r="B41" s="411"/>
      <c r="C41" s="415"/>
      <c r="D41" s="416"/>
      <c r="E41" s="416"/>
      <c r="F41" s="416"/>
      <c r="G41" s="416"/>
      <c r="H41" s="416"/>
      <c r="I41" s="416"/>
      <c r="J41" s="416"/>
      <c r="K41" s="416"/>
      <c r="L41" s="416"/>
      <c r="M41" s="416"/>
      <c r="N41" s="417"/>
      <c r="O41" s="420"/>
      <c r="P41" s="421"/>
      <c r="Q41" s="421"/>
      <c r="R41" s="421"/>
      <c r="S41" s="397"/>
      <c r="T41" s="423"/>
      <c r="U41" s="420"/>
      <c r="V41" s="423"/>
      <c r="W41" s="397"/>
      <c r="X41" s="74" t="s">
        <v>94</v>
      </c>
      <c r="Y41" s="49"/>
      <c r="Z41" s="52"/>
      <c r="AA41" s="96"/>
      <c r="AB41" s="96"/>
      <c r="AC41" s="96"/>
      <c r="AD41" s="96"/>
      <c r="AE41" s="96"/>
      <c r="AF41" s="96"/>
      <c r="AG41" s="96"/>
      <c r="AH41" s="96"/>
      <c r="AI41" s="96"/>
      <c r="AJ41" s="96"/>
      <c r="AK41" s="135">
        <f t="shared" si="0"/>
        <v>0</v>
      </c>
      <c r="AL41" s="237"/>
      <c r="AM41" s="237"/>
      <c r="AN41" s="237"/>
      <c r="AO41" s="496"/>
      <c r="AP41" s="497"/>
      <c r="AQ41" s="75"/>
      <c r="AR41" s="400"/>
      <c r="AS41" s="401"/>
      <c r="AT41" s="405"/>
      <c r="AU41" s="406"/>
      <c r="AV41" s="407"/>
      <c r="AW41" s="409"/>
      <c r="AX41" s="57"/>
    </row>
    <row r="42" spans="1:50" ht="45.75" customHeight="1">
      <c r="A42" s="56"/>
      <c r="B42" s="380" t="s">
        <v>467</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2"/>
      <c r="AX42" s="57"/>
    </row>
    <row r="43" spans="1:50" ht="45.75" customHeight="1">
      <c r="A43" s="56"/>
      <c r="B43" s="371" t="s">
        <v>389</v>
      </c>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192"/>
      <c r="AM43" s="337" t="s">
        <v>390</v>
      </c>
      <c r="AN43" s="338"/>
      <c r="AO43" s="338"/>
      <c r="AP43" s="338"/>
      <c r="AQ43" s="338"/>
      <c r="AR43" s="338"/>
      <c r="AS43" s="338"/>
      <c r="AT43" s="338"/>
      <c r="AU43" s="338"/>
      <c r="AV43" s="338"/>
      <c r="AW43" s="339"/>
      <c r="AX43" s="76"/>
    </row>
    <row r="44" spans="1:50" ht="45.75" customHeight="1">
      <c r="A44" s="56"/>
      <c r="B44" s="340" t="s">
        <v>391</v>
      </c>
      <c r="C44" s="321"/>
      <c r="D44" s="321"/>
      <c r="E44" s="321"/>
      <c r="F44" s="321"/>
      <c r="G44" s="321"/>
      <c r="H44" s="321"/>
      <c r="I44" s="321"/>
      <c r="J44" s="321"/>
      <c r="K44" s="321"/>
      <c r="L44" s="321"/>
      <c r="M44" s="321"/>
      <c r="N44" s="192"/>
      <c r="O44" s="340" t="s">
        <v>392</v>
      </c>
      <c r="P44" s="321"/>
      <c r="Q44" s="321"/>
      <c r="R44" s="321"/>
      <c r="S44" s="321"/>
      <c r="T44" s="321"/>
      <c r="U44" s="321"/>
      <c r="V44" s="321"/>
      <c r="W44" s="321"/>
      <c r="X44" s="192"/>
      <c r="Y44" s="77" t="s">
        <v>73</v>
      </c>
      <c r="Z44" s="77" t="s">
        <v>74</v>
      </c>
      <c r="AA44" s="77" t="s">
        <v>75</v>
      </c>
      <c r="AB44" s="77" t="s">
        <v>76</v>
      </c>
      <c r="AC44" s="77" t="s">
        <v>77</v>
      </c>
      <c r="AD44" s="77" t="s">
        <v>78</v>
      </c>
      <c r="AE44" s="77" t="s">
        <v>79</v>
      </c>
      <c r="AF44" s="77" t="s">
        <v>80</v>
      </c>
      <c r="AG44" s="77" t="s">
        <v>81</v>
      </c>
      <c r="AH44" s="77" t="s">
        <v>82</v>
      </c>
      <c r="AI44" s="77" t="s">
        <v>83</v>
      </c>
      <c r="AJ44" s="77" t="s">
        <v>84</v>
      </c>
      <c r="AK44" s="191" t="s">
        <v>393</v>
      </c>
      <c r="AL44" s="192"/>
      <c r="AM44" s="193">
        <v>9</v>
      </c>
      <c r="AN44" s="195"/>
      <c r="AO44" s="195"/>
      <c r="AP44" s="195"/>
      <c r="AQ44" s="195"/>
      <c r="AR44" s="195"/>
      <c r="AS44" s="195"/>
      <c r="AT44" s="195"/>
      <c r="AU44" s="195"/>
      <c r="AV44" s="195"/>
      <c r="AW44" s="383"/>
      <c r="AX44" s="57"/>
    </row>
    <row r="45" spans="1:50" ht="33.75" customHeight="1">
      <c r="A45" s="56"/>
      <c r="B45" s="350" t="s">
        <v>468</v>
      </c>
      <c r="C45" s="388"/>
      <c r="D45" s="388"/>
      <c r="E45" s="388"/>
      <c r="F45" s="388"/>
      <c r="G45" s="388"/>
      <c r="H45" s="388"/>
      <c r="I45" s="388"/>
      <c r="J45" s="388"/>
      <c r="K45" s="388"/>
      <c r="L45" s="388"/>
      <c r="M45" s="388"/>
      <c r="N45" s="389"/>
      <c r="O45" s="359" t="s">
        <v>395</v>
      </c>
      <c r="P45" s="321"/>
      <c r="Q45" s="321"/>
      <c r="R45" s="321"/>
      <c r="S45" s="321"/>
      <c r="T45" s="321"/>
      <c r="U45" s="321"/>
      <c r="V45" s="321"/>
      <c r="W45" s="321"/>
      <c r="X45" s="192"/>
      <c r="Y45" s="19">
        <f>SUM(Y14,Y28,Y32,Y34,Y40,Y38,Y36,Y30,Y26,Y24)</f>
        <v>0</v>
      </c>
      <c r="Z45" s="19">
        <f>SUM(Z14,Z28,Z32,Z34,Z40,Z38,Z36,Z30,Z26,Z24,)</f>
        <v>0</v>
      </c>
      <c r="AA45" s="19">
        <f>SUM(AA14,AA28,AA32,AA34,AA40,AA38,AA36,AA30,AA26,AA24,)</f>
        <v>0</v>
      </c>
      <c r="AB45" s="19">
        <f>SUM(AB14,AB28,AB32,AB34,AB40,AB38,AB36,AB30,AB26,AB24,)</f>
        <v>0</v>
      </c>
      <c r="AC45" s="19">
        <f>SUM(AC14,AC28,AC32,AC34,AC40,AC38,AC36,AC30,AC26,AC24,)</f>
        <v>0</v>
      </c>
      <c r="AD45" s="19">
        <f>SUM(AD14,AD26,AD28,AD30,AD34,AD36,AD38,AD40)</f>
        <v>0</v>
      </c>
      <c r="AE45" s="19">
        <f>SUM(AE14,AE28,AE32,AE34,AE40,AE38,AE36,AE30,AE26,AE24,)</f>
        <v>0</v>
      </c>
      <c r="AF45" s="19">
        <f>SUM(AF14,AF26,AF30,AF32,AF38)</f>
        <v>0</v>
      </c>
      <c r="AG45" s="19">
        <f>SUM(AG32,AG38,)</f>
        <v>0</v>
      </c>
      <c r="AH45" s="19">
        <f>SUM(AH14,AH28,AH32,AH34,AH40,AH38,AH36,AH30,AH26)</f>
        <v>0</v>
      </c>
      <c r="AI45" s="19">
        <f>SUM(AH14,AH24,AH26,AH28,AH30,AH32,AH34,AH36,AH38,AH40)</f>
        <v>0</v>
      </c>
      <c r="AJ45" s="19">
        <f>SUM(AJ14,AJ28,AJ32,AJ34,AJ40,AJ38,AJ36,AJ30,AJ26,AJ24,)</f>
        <v>0</v>
      </c>
      <c r="AK45" s="356">
        <f>SUM(Y45:AJ45)</f>
        <v>0</v>
      </c>
      <c r="AL45" s="192"/>
      <c r="AM45" s="384"/>
      <c r="AN45" s="199"/>
      <c r="AO45" s="199"/>
      <c r="AP45" s="199"/>
      <c r="AQ45" s="199"/>
      <c r="AR45" s="199"/>
      <c r="AS45" s="199"/>
      <c r="AT45" s="199"/>
      <c r="AU45" s="199"/>
      <c r="AV45" s="199"/>
      <c r="AW45" s="385"/>
      <c r="AX45" s="57"/>
    </row>
    <row r="46" spans="1:50" ht="36.75" customHeight="1">
      <c r="A46" s="56"/>
      <c r="B46" s="390"/>
      <c r="C46" s="391"/>
      <c r="D46" s="391"/>
      <c r="E46" s="391"/>
      <c r="F46" s="391"/>
      <c r="G46" s="391"/>
      <c r="H46" s="391"/>
      <c r="I46" s="391"/>
      <c r="J46" s="391"/>
      <c r="K46" s="391"/>
      <c r="L46" s="391"/>
      <c r="M46" s="391"/>
      <c r="N46" s="392"/>
      <c r="O46" s="359" t="s">
        <v>396</v>
      </c>
      <c r="P46" s="321"/>
      <c r="Q46" s="321"/>
      <c r="R46" s="321"/>
      <c r="S46" s="321"/>
      <c r="T46" s="321"/>
      <c r="U46" s="321"/>
      <c r="V46" s="321"/>
      <c r="W46" s="321"/>
      <c r="X46" s="192"/>
      <c r="Y46" s="19">
        <f>SUM(Y15,Y29,Y33,Y35,Y41,Y39,Y37,Y31,Y27,Y25)</f>
        <v>0</v>
      </c>
      <c r="Z46" s="19">
        <f>SUM(Z15,Z29,Z33,Z35,Z41,Z39,Z37,Z31,Z27,Z25,)</f>
        <v>0</v>
      </c>
      <c r="AA46" s="19">
        <f>SUM(AA15,AA29,AA33,AA35,AA41,AA39,AA37,AA31,AA27,AA25,)</f>
        <v>0</v>
      </c>
      <c r="AB46" s="19">
        <f>SUM(AB15,AB29,AB33,AB35,AB41,AB39,AB37,AB31,AB27,AB25,)</f>
        <v>0</v>
      </c>
      <c r="AC46" s="19">
        <f>SUM(AC15,AC29,AC33,AC35,,AC41,AC39,AC37,AC31,AC27,AC25,)</f>
        <v>0</v>
      </c>
      <c r="AD46" s="19">
        <f>SUM(AD15,AD29,AD33,AD35,AD41,AD39,AD37,AD31,AD27,AD25)</f>
        <v>0</v>
      </c>
      <c r="AE46" s="19">
        <f>SUM(AE15,AE33,AE35,AE41,AE39,AE37,AE31,AE27,AE25,AE29)</f>
        <v>0</v>
      </c>
      <c r="AF46" s="19">
        <f>SUM(AF15,AF33,AF35,AF41,AF39,AF37,AF31,AF27,AF25,AF29)</f>
        <v>0</v>
      </c>
      <c r="AG46" s="19">
        <f>SUM(AG33,AG39,)</f>
        <v>0</v>
      </c>
      <c r="AH46" s="19">
        <f>SUM(AH33,AH39,,)</f>
        <v>0</v>
      </c>
      <c r="AI46" s="19">
        <f>SUM(AI15,AI33,AI35,AI41,AI39,AI37,AI31,AI27,AI25,AI29)</f>
        <v>0</v>
      </c>
      <c r="AJ46" s="19">
        <f>SUM(AJ15,AJ33,AJ35,AJ41,AJ39,AJ37,AJ31,AJ27,AJ25,AJ29)</f>
        <v>0</v>
      </c>
      <c r="AK46" s="356">
        <f>SUM(Y46:AJ46)</f>
        <v>0</v>
      </c>
      <c r="AL46" s="192"/>
      <c r="AM46" s="384"/>
      <c r="AN46" s="199"/>
      <c r="AO46" s="199"/>
      <c r="AP46" s="199"/>
      <c r="AQ46" s="199"/>
      <c r="AR46" s="199"/>
      <c r="AS46" s="199"/>
      <c r="AT46" s="199"/>
      <c r="AU46" s="199"/>
      <c r="AV46" s="199"/>
      <c r="AW46" s="385"/>
      <c r="AX46" s="57"/>
    </row>
    <row r="47" spans="1:50" ht="40.5" customHeight="1">
      <c r="A47" s="56"/>
      <c r="B47" s="390"/>
      <c r="C47" s="391"/>
      <c r="D47" s="391"/>
      <c r="E47" s="391"/>
      <c r="F47" s="391"/>
      <c r="G47" s="391"/>
      <c r="H47" s="391"/>
      <c r="I47" s="391"/>
      <c r="J47" s="391"/>
      <c r="K47" s="391"/>
      <c r="L47" s="391"/>
      <c r="M47" s="391"/>
      <c r="N47" s="392"/>
      <c r="O47" s="359" t="s">
        <v>397</v>
      </c>
      <c r="P47" s="321"/>
      <c r="Q47" s="321"/>
      <c r="R47" s="321"/>
      <c r="S47" s="321"/>
      <c r="T47" s="321"/>
      <c r="U47" s="321"/>
      <c r="V47" s="321"/>
      <c r="W47" s="321"/>
      <c r="X47" s="192"/>
      <c r="Y47" s="48">
        <f t="shared" ref="Y47:AK47" si="10">IFERROR(Y46/Y45,0)</f>
        <v>0</v>
      </c>
      <c r="Z47" s="48">
        <f t="shared" si="10"/>
        <v>0</v>
      </c>
      <c r="AA47" s="48">
        <f t="shared" si="10"/>
        <v>0</v>
      </c>
      <c r="AB47" s="48">
        <f t="shared" si="10"/>
        <v>0</v>
      </c>
      <c r="AC47" s="48">
        <f t="shared" si="10"/>
        <v>0</v>
      </c>
      <c r="AD47" s="48">
        <f t="shared" si="10"/>
        <v>0</v>
      </c>
      <c r="AE47" s="48">
        <f t="shared" si="10"/>
        <v>0</v>
      </c>
      <c r="AF47" s="48">
        <f t="shared" si="10"/>
        <v>0</v>
      </c>
      <c r="AG47" s="48">
        <f>IFERROR(AG46/AG45,0)</f>
        <v>0</v>
      </c>
      <c r="AH47" s="48">
        <f t="shared" si="10"/>
        <v>0</v>
      </c>
      <c r="AI47" s="48">
        <f t="shared" si="10"/>
        <v>0</v>
      </c>
      <c r="AJ47" s="48">
        <f t="shared" si="10"/>
        <v>0</v>
      </c>
      <c r="AK47" s="379">
        <f t="shared" si="10"/>
        <v>0</v>
      </c>
      <c r="AL47" s="192"/>
      <c r="AM47" s="384"/>
      <c r="AN47" s="199"/>
      <c r="AO47" s="199"/>
      <c r="AP47" s="199"/>
      <c r="AQ47" s="199"/>
      <c r="AR47" s="199"/>
      <c r="AS47" s="199"/>
      <c r="AT47" s="199"/>
      <c r="AU47" s="199"/>
      <c r="AV47" s="199"/>
      <c r="AW47" s="385"/>
      <c r="AX47" s="57"/>
    </row>
    <row r="48" spans="1:50" ht="40.5" customHeight="1">
      <c r="A48" s="56"/>
      <c r="B48" s="393"/>
      <c r="C48" s="394"/>
      <c r="D48" s="394"/>
      <c r="E48" s="394"/>
      <c r="F48" s="394"/>
      <c r="G48" s="394"/>
      <c r="H48" s="394"/>
      <c r="I48" s="394"/>
      <c r="J48" s="394"/>
      <c r="K48" s="394"/>
      <c r="L48" s="394"/>
      <c r="M48" s="394"/>
      <c r="N48" s="395"/>
      <c r="O48" s="359" t="s">
        <v>398</v>
      </c>
      <c r="P48" s="321"/>
      <c r="Q48" s="321"/>
      <c r="R48" s="321"/>
      <c r="S48" s="321"/>
      <c r="T48" s="321"/>
      <c r="U48" s="321"/>
      <c r="V48" s="321"/>
      <c r="W48" s="321"/>
      <c r="X48" s="192"/>
      <c r="Y48" s="79">
        <v>1</v>
      </c>
      <c r="Z48" s="79">
        <v>1</v>
      </c>
      <c r="AA48" s="79">
        <v>1</v>
      </c>
      <c r="AB48" s="79">
        <v>1</v>
      </c>
      <c r="AC48" s="79">
        <v>1</v>
      </c>
      <c r="AD48" s="79">
        <v>1</v>
      </c>
      <c r="AE48" s="79">
        <v>1</v>
      </c>
      <c r="AF48" s="79">
        <v>1</v>
      </c>
      <c r="AG48" s="79">
        <v>1</v>
      </c>
      <c r="AH48" s="79">
        <v>1</v>
      </c>
      <c r="AI48" s="79">
        <v>1</v>
      </c>
      <c r="AJ48" s="79">
        <v>1</v>
      </c>
      <c r="AK48" s="379">
        <v>1</v>
      </c>
      <c r="AL48" s="192"/>
      <c r="AM48" s="386"/>
      <c r="AN48" s="203"/>
      <c r="AO48" s="203"/>
      <c r="AP48" s="203"/>
      <c r="AQ48" s="203"/>
      <c r="AR48" s="203"/>
      <c r="AS48" s="203"/>
      <c r="AT48" s="203"/>
      <c r="AU48" s="203"/>
      <c r="AV48" s="203"/>
      <c r="AW48" s="387"/>
      <c r="AX48" s="57"/>
    </row>
    <row r="49" spans="1:50" ht="40.5" customHeight="1">
      <c r="A49" s="57"/>
      <c r="B49" s="371" t="s">
        <v>469</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192"/>
      <c r="AM49" s="337" t="s">
        <v>390</v>
      </c>
      <c r="AN49" s="338"/>
      <c r="AO49" s="338"/>
      <c r="AP49" s="338"/>
      <c r="AQ49" s="338"/>
      <c r="AR49" s="338"/>
      <c r="AS49" s="338"/>
      <c r="AT49" s="338"/>
      <c r="AU49" s="338"/>
      <c r="AV49" s="338"/>
      <c r="AW49" s="339"/>
      <c r="AX49" s="57"/>
    </row>
    <row r="50" spans="1:50" ht="40.5" customHeight="1">
      <c r="A50" s="57"/>
      <c r="B50" s="372" t="s">
        <v>391</v>
      </c>
      <c r="C50" s="194"/>
      <c r="D50" s="194"/>
      <c r="E50" s="194"/>
      <c r="F50" s="194"/>
      <c r="G50" s="194"/>
      <c r="H50" s="194"/>
      <c r="I50" s="194"/>
      <c r="J50" s="194"/>
      <c r="K50" s="194"/>
      <c r="L50" s="194"/>
      <c r="M50" s="194"/>
      <c r="N50" s="196"/>
      <c r="O50" s="340" t="s">
        <v>392</v>
      </c>
      <c r="P50" s="321"/>
      <c r="Q50" s="321"/>
      <c r="R50" s="321"/>
      <c r="S50" s="321"/>
      <c r="T50" s="321"/>
      <c r="U50" s="321"/>
      <c r="V50" s="321"/>
      <c r="W50" s="321"/>
      <c r="X50" s="192"/>
      <c r="Y50" s="80" t="s">
        <v>73</v>
      </c>
      <c r="Z50" s="80" t="s">
        <v>74</v>
      </c>
      <c r="AA50" s="80" t="s">
        <v>75</v>
      </c>
      <c r="AB50" s="80" t="s">
        <v>76</v>
      </c>
      <c r="AC50" s="80" t="s">
        <v>77</v>
      </c>
      <c r="AD50" s="80" t="s">
        <v>78</v>
      </c>
      <c r="AE50" s="80" t="s">
        <v>79</v>
      </c>
      <c r="AF50" s="80" t="s">
        <v>80</v>
      </c>
      <c r="AG50" s="80" t="s">
        <v>81</v>
      </c>
      <c r="AH50" s="80" t="s">
        <v>82</v>
      </c>
      <c r="AI50" s="80" t="s">
        <v>83</v>
      </c>
      <c r="AJ50" s="80" t="s">
        <v>84</v>
      </c>
      <c r="AK50" s="191" t="s">
        <v>393</v>
      </c>
      <c r="AL50" s="192"/>
      <c r="AM50" s="341"/>
      <c r="AN50" s="342"/>
      <c r="AO50" s="342"/>
      <c r="AP50" s="342"/>
      <c r="AQ50" s="342"/>
      <c r="AR50" s="342"/>
      <c r="AS50" s="342"/>
      <c r="AT50" s="342"/>
      <c r="AU50" s="342"/>
      <c r="AV50" s="342"/>
      <c r="AW50" s="343"/>
      <c r="AX50" s="57"/>
    </row>
    <row r="51" spans="1:50" ht="19.5" customHeight="1">
      <c r="A51" s="57"/>
      <c r="B51" s="373" t="s">
        <v>470</v>
      </c>
      <c r="C51" s="374"/>
      <c r="D51" s="374"/>
      <c r="E51" s="374"/>
      <c r="F51" s="374"/>
      <c r="G51" s="374"/>
      <c r="H51" s="374"/>
      <c r="I51" s="374"/>
      <c r="J51" s="374"/>
      <c r="K51" s="374"/>
      <c r="L51" s="374"/>
      <c r="M51" s="374"/>
      <c r="N51" s="374"/>
      <c r="O51" s="376" t="s">
        <v>471</v>
      </c>
      <c r="P51" s="376"/>
      <c r="Q51" s="376"/>
      <c r="R51" s="376"/>
      <c r="S51" s="376"/>
      <c r="T51" s="376"/>
      <c r="U51" s="376"/>
      <c r="V51" s="376"/>
      <c r="W51" s="376"/>
      <c r="X51" s="376"/>
      <c r="Y51" s="378"/>
      <c r="Z51" s="378"/>
      <c r="AA51" s="378"/>
      <c r="AB51" s="378"/>
      <c r="AC51" s="378"/>
      <c r="AD51" s="378"/>
      <c r="AE51" s="378"/>
      <c r="AF51" s="378"/>
      <c r="AG51" s="378"/>
      <c r="AH51" s="378"/>
      <c r="AI51" s="378"/>
      <c r="AJ51" s="378"/>
      <c r="AK51" s="357">
        <f>SUM(Y51:AJ51)</f>
        <v>0</v>
      </c>
      <c r="AL51" s="192"/>
      <c r="AM51" s="344"/>
      <c r="AN51" s="345"/>
      <c r="AO51" s="345"/>
      <c r="AP51" s="345"/>
      <c r="AQ51" s="345"/>
      <c r="AR51" s="345"/>
      <c r="AS51" s="345"/>
      <c r="AT51" s="345"/>
      <c r="AU51" s="345"/>
      <c r="AV51" s="345"/>
      <c r="AW51" s="346"/>
      <c r="AX51" s="57"/>
    </row>
    <row r="52" spans="1:50" ht="19.5" customHeight="1">
      <c r="A52" s="57"/>
      <c r="B52" s="373"/>
      <c r="C52" s="374"/>
      <c r="D52" s="374"/>
      <c r="E52" s="374"/>
      <c r="F52" s="374"/>
      <c r="G52" s="374"/>
      <c r="H52" s="374"/>
      <c r="I52" s="374"/>
      <c r="J52" s="374"/>
      <c r="K52" s="374"/>
      <c r="L52" s="374"/>
      <c r="M52" s="374"/>
      <c r="N52" s="374"/>
      <c r="O52" s="377"/>
      <c r="P52" s="377"/>
      <c r="Q52" s="377"/>
      <c r="R52" s="377"/>
      <c r="S52" s="377"/>
      <c r="T52" s="377"/>
      <c r="U52" s="377"/>
      <c r="V52" s="377"/>
      <c r="W52" s="377"/>
      <c r="X52" s="377"/>
      <c r="Y52" s="378"/>
      <c r="Z52" s="378"/>
      <c r="AA52" s="378"/>
      <c r="AB52" s="378"/>
      <c r="AC52" s="378"/>
      <c r="AD52" s="378"/>
      <c r="AE52" s="378"/>
      <c r="AF52" s="378"/>
      <c r="AG52" s="378"/>
      <c r="AH52" s="378"/>
      <c r="AI52" s="378"/>
      <c r="AJ52" s="378"/>
      <c r="AK52" s="357">
        <f>SUM(Y52:AJ52)</f>
        <v>0</v>
      </c>
      <c r="AL52" s="192"/>
      <c r="AM52" s="344"/>
      <c r="AN52" s="345"/>
      <c r="AO52" s="345"/>
      <c r="AP52" s="345"/>
      <c r="AQ52" s="345"/>
      <c r="AR52" s="345"/>
      <c r="AS52" s="345"/>
      <c r="AT52" s="345"/>
      <c r="AU52" s="345"/>
      <c r="AV52" s="345"/>
      <c r="AW52" s="346"/>
      <c r="AX52" s="57"/>
    </row>
    <row r="53" spans="1:50" ht="40.5" customHeight="1">
      <c r="A53" s="57"/>
      <c r="B53" s="373"/>
      <c r="C53" s="374"/>
      <c r="D53" s="374"/>
      <c r="E53" s="374"/>
      <c r="F53" s="374"/>
      <c r="G53" s="374"/>
      <c r="H53" s="374"/>
      <c r="I53" s="374"/>
      <c r="J53" s="374"/>
      <c r="K53" s="374"/>
      <c r="L53" s="374"/>
      <c r="M53" s="374"/>
      <c r="N53" s="374"/>
      <c r="O53" s="366" t="s">
        <v>472</v>
      </c>
      <c r="P53" s="354"/>
      <c r="Q53" s="354"/>
      <c r="R53" s="354"/>
      <c r="S53" s="354"/>
      <c r="T53" s="354"/>
      <c r="U53" s="354"/>
      <c r="V53" s="354"/>
      <c r="W53" s="354"/>
      <c r="X53" s="354"/>
      <c r="Y53" s="367"/>
      <c r="Z53" s="367"/>
      <c r="AA53" s="367"/>
      <c r="AB53" s="367"/>
      <c r="AC53" s="367"/>
      <c r="AD53" s="367"/>
      <c r="AE53" s="367"/>
      <c r="AF53" s="367"/>
      <c r="AG53" s="367"/>
      <c r="AH53" s="367"/>
      <c r="AI53" s="367"/>
      <c r="AJ53" s="367"/>
      <c r="AK53" s="81"/>
      <c r="AL53" s="53"/>
      <c r="AM53" s="344"/>
      <c r="AN53" s="345"/>
      <c r="AO53" s="345"/>
      <c r="AP53" s="345"/>
      <c r="AQ53" s="345"/>
      <c r="AR53" s="345"/>
      <c r="AS53" s="345"/>
      <c r="AT53" s="345"/>
      <c r="AU53" s="345"/>
      <c r="AV53" s="345"/>
      <c r="AW53" s="346"/>
      <c r="AX53" s="57"/>
    </row>
    <row r="54" spans="1:50" ht="40.5" customHeight="1">
      <c r="A54" s="57"/>
      <c r="B54" s="374"/>
      <c r="C54" s="375"/>
      <c r="D54" s="375"/>
      <c r="E54" s="375"/>
      <c r="F54" s="375"/>
      <c r="G54" s="375"/>
      <c r="H54" s="375"/>
      <c r="I54" s="375"/>
      <c r="J54" s="375"/>
      <c r="K54" s="375"/>
      <c r="L54" s="375"/>
      <c r="M54" s="375"/>
      <c r="N54" s="374"/>
      <c r="O54" s="360" t="s">
        <v>397</v>
      </c>
      <c r="P54" s="360"/>
      <c r="Q54" s="360"/>
      <c r="R54" s="360"/>
      <c r="S54" s="360"/>
      <c r="T54" s="360"/>
      <c r="U54" s="360"/>
      <c r="V54" s="360"/>
      <c r="W54" s="360"/>
      <c r="X54" s="361"/>
      <c r="Y54" s="368"/>
      <c r="Z54" s="369"/>
      <c r="AA54" s="369"/>
      <c r="AB54" s="369"/>
      <c r="AC54" s="369"/>
      <c r="AD54" s="369"/>
      <c r="AE54" s="369"/>
      <c r="AF54" s="369"/>
      <c r="AG54" s="369"/>
      <c r="AH54" s="369"/>
      <c r="AI54" s="369"/>
      <c r="AJ54" s="370"/>
      <c r="AK54" s="362"/>
      <c r="AL54" s="192"/>
      <c r="AM54" s="347"/>
      <c r="AN54" s="348"/>
      <c r="AO54" s="348"/>
      <c r="AP54" s="348"/>
      <c r="AQ54" s="348"/>
      <c r="AR54" s="348"/>
      <c r="AS54" s="348"/>
      <c r="AT54" s="348"/>
      <c r="AU54" s="348"/>
      <c r="AV54" s="348"/>
      <c r="AW54" s="349"/>
      <c r="AX54" s="82"/>
    </row>
    <row r="55" spans="1:50" ht="40.5" customHeight="1">
      <c r="A55" s="57"/>
      <c r="B55" s="365" t="s">
        <v>473</v>
      </c>
      <c r="C55" s="202"/>
      <c r="D55" s="202"/>
      <c r="E55" s="202"/>
      <c r="F55" s="202"/>
      <c r="G55" s="202"/>
      <c r="H55" s="202"/>
      <c r="I55" s="202"/>
      <c r="J55" s="202"/>
      <c r="K55" s="202"/>
      <c r="L55" s="202"/>
      <c r="M55" s="202"/>
      <c r="N55" s="202"/>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192"/>
      <c r="AM55" s="337" t="s">
        <v>390</v>
      </c>
      <c r="AN55" s="338"/>
      <c r="AO55" s="338"/>
      <c r="AP55" s="338"/>
      <c r="AQ55" s="338"/>
      <c r="AR55" s="338"/>
      <c r="AS55" s="338"/>
      <c r="AT55" s="338"/>
      <c r="AU55" s="338"/>
      <c r="AV55" s="338"/>
      <c r="AW55" s="339"/>
      <c r="AX55" s="57"/>
    </row>
    <row r="56" spans="1:50" ht="40.5" customHeight="1">
      <c r="A56" s="57"/>
      <c r="B56" s="340" t="s">
        <v>391</v>
      </c>
      <c r="C56" s="321"/>
      <c r="D56" s="321"/>
      <c r="E56" s="321"/>
      <c r="F56" s="321"/>
      <c r="G56" s="321"/>
      <c r="H56" s="321"/>
      <c r="I56" s="321"/>
      <c r="J56" s="321"/>
      <c r="K56" s="321"/>
      <c r="L56" s="321"/>
      <c r="M56" s="321"/>
      <c r="N56" s="192"/>
      <c r="O56" s="340" t="s">
        <v>392</v>
      </c>
      <c r="P56" s="321"/>
      <c r="Q56" s="321"/>
      <c r="R56" s="321"/>
      <c r="S56" s="321"/>
      <c r="T56" s="321"/>
      <c r="U56" s="321"/>
      <c r="V56" s="321"/>
      <c r="W56" s="321"/>
      <c r="X56" s="192"/>
      <c r="Y56" s="77" t="s">
        <v>73</v>
      </c>
      <c r="Z56" s="77" t="s">
        <v>74</v>
      </c>
      <c r="AA56" s="77" t="s">
        <v>75</v>
      </c>
      <c r="AB56" s="77" t="s">
        <v>76</v>
      </c>
      <c r="AC56" s="77" t="s">
        <v>77</v>
      </c>
      <c r="AD56" s="77" t="s">
        <v>78</v>
      </c>
      <c r="AE56" s="77" t="s">
        <v>79</v>
      </c>
      <c r="AF56" s="77" t="s">
        <v>80</v>
      </c>
      <c r="AG56" s="77" t="s">
        <v>81</v>
      </c>
      <c r="AH56" s="77" t="s">
        <v>82</v>
      </c>
      <c r="AI56" s="77" t="s">
        <v>83</v>
      </c>
      <c r="AJ56" s="77" t="s">
        <v>84</v>
      </c>
      <c r="AK56" s="191" t="s">
        <v>393</v>
      </c>
      <c r="AL56" s="192"/>
      <c r="AM56" s="341"/>
      <c r="AN56" s="342"/>
      <c r="AO56" s="342"/>
      <c r="AP56" s="342"/>
      <c r="AQ56" s="342"/>
      <c r="AR56" s="342"/>
      <c r="AS56" s="342"/>
      <c r="AT56" s="342"/>
      <c r="AU56" s="342"/>
      <c r="AV56" s="342"/>
      <c r="AW56" s="343"/>
      <c r="AX56" s="57"/>
    </row>
    <row r="57" spans="1:50" ht="31.5" customHeight="1">
      <c r="A57" s="57"/>
      <c r="B57" s="350" t="s">
        <v>474</v>
      </c>
      <c r="C57" s="194"/>
      <c r="D57" s="194"/>
      <c r="E57" s="194"/>
      <c r="F57" s="194"/>
      <c r="G57" s="194"/>
      <c r="H57" s="194"/>
      <c r="I57" s="194"/>
      <c r="J57" s="194"/>
      <c r="K57" s="194"/>
      <c r="L57" s="194"/>
      <c r="M57" s="194"/>
      <c r="N57" s="196"/>
      <c r="O57" s="353" t="s">
        <v>471</v>
      </c>
      <c r="P57" s="354"/>
      <c r="Q57" s="354"/>
      <c r="R57" s="354"/>
      <c r="S57" s="354"/>
      <c r="T57" s="354"/>
      <c r="U57" s="354"/>
      <c r="V57" s="354"/>
      <c r="W57" s="354"/>
      <c r="X57" s="355"/>
      <c r="Y57" s="356"/>
      <c r="Z57" s="357"/>
      <c r="AA57" s="357"/>
      <c r="AB57" s="357"/>
      <c r="AC57" s="357"/>
      <c r="AD57" s="357"/>
      <c r="AE57" s="357"/>
      <c r="AF57" s="357"/>
      <c r="AG57" s="357"/>
      <c r="AH57" s="357"/>
      <c r="AI57" s="357"/>
      <c r="AJ57" s="358"/>
      <c r="AK57" s="356">
        <f>SUM(Y57:AJ57)</f>
        <v>0</v>
      </c>
      <c r="AL57" s="192"/>
      <c r="AM57" s="344"/>
      <c r="AN57" s="345"/>
      <c r="AO57" s="345"/>
      <c r="AP57" s="345"/>
      <c r="AQ57" s="345"/>
      <c r="AR57" s="345"/>
      <c r="AS57" s="345"/>
      <c r="AT57" s="345"/>
      <c r="AU57" s="345"/>
      <c r="AV57" s="345"/>
      <c r="AW57" s="346"/>
      <c r="AX57" s="57"/>
    </row>
    <row r="58" spans="1:50" ht="37.5" customHeight="1">
      <c r="A58" s="57"/>
      <c r="B58" s="351"/>
      <c r="C58" s="352"/>
      <c r="D58" s="352"/>
      <c r="E58" s="352"/>
      <c r="F58" s="352"/>
      <c r="G58" s="352"/>
      <c r="H58" s="352"/>
      <c r="I58" s="352"/>
      <c r="J58" s="352"/>
      <c r="K58" s="352"/>
      <c r="L58" s="352"/>
      <c r="M58" s="352"/>
      <c r="N58" s="200"/>
      <c r="O58" s="353" t="s">
        <v>475</v>
      </c>
      <c r="P58" s="354"/>
      <c r="Q58" s="354"/>
      <c r="R58" s="354"/>
      <c r="S58" s="354"/>
      <c r="T58" s="354"/>
      <c r="U58" s="354"/>
      <c r="V58" s="354"/>
      <c r="W58" s="354"/>
      <c r="X58" s="355"/>
      <c r="Y58" s="356"/>
      <c r="Z58" s="357"/>
      <c r="AA58" s="357"/>
      <c r="AB58" s="357"/>
      <c r="AC58" s="357"/>
      <c r="AD58" s="357"/>
      <c r="AE58" s="357"/>
      <c r="AF58" s="357"/>
      <c r="AG58" s="357"/>
      <c r="AH58" s="357"/>
      <c r="AI58" s="357"/>
      <c r="AJ58" s="358"/>
      <c r="AK58" s="356">
        <f>SUM(Y58:AJ58)</f>
        <v>0</v>
      </c>
      <c r="AL58" s="192"/>
      <c r="AM58" s="344"/>
      <c r="AN58" s="345"/>
      <c r="AO58" s="345"/>
      <c r="AP58" s="345"/>
      <c r="AQ58" s="345"/>
      <c r="AR58" s="345"/>
      <c r="AS58" s="345"/>
      <c r="AT58" s="345"/>
      <c r="AU58" s="345"/>
      <c r="AV58" s="345"/>
      <c r="AW58" s="346"/>
      <c r="AX58" s="57"/>
    </row>
    <row r="59" spans="1:50" ht="70.5" customHeight="1">
      <c r="A59" s="57"/>
      <c r="B59" s="351"/>
      <c r="C59" s="352"/>
      <c r="D59" s="352"/>
      <c r="E59" s="352"/>
      <c r="F59" s="352"/>
      <c r="G59" s="352"/>
      <c r="H59" s="352"/>
      <c r="I59" s="352"/>
      <c r="J59" s="352"/>
      <c r="K59" s="352"/>
      <c r="L59" s="352"/>
      <c r="M59" s="352"/>
      <c r="N59" s="200"/>
      <c r="O59" s="353" t="s">
        <v>472</v>
      </c>
      <c r="P59" s="354"/>
      <c r="Q59" s="354"/>
      <c r="R59" s="354"/>
      <c r="S59" s="354"/>
      <c r="T59" s="354"/>
      <c r="U59" s="354"/>
      <c r="V59" s="354"/>
      <c r="W59" s="354"/>
      <c r="X59" s="355"/>
      <c r="Y59" s="356"/>
      <c r="Z59" s="357"/>
      <c r="AA59" s="357"/>
      <c r="AB59" s="357"/>
      <c r="AC59" s="357"/>
      <c r="AD59" s="357"/>
      <c r="AE59" s="357"/>
      <c r="AF59" s="357"/>
      <c r="AG59" s="357"/>
      <c r="AH59" s="357"/>
      <c r="AI59" s="357"/>
      <c r="AJ59" s="358"/>
      <c r="AK59" s="78"/>
      <c r="AL59" s="53"/>
      <c r="AM59" s="344"/>
      <c r="AN59" s="345"/>
      <c r="AO59" s="345"/>
      <c r="AP59" s="345"/>
      <c r="AQ59" s="345"/>
      <c r="AR59" s="345"/>
      <c r="AS59" s="345"/>
      <c r="AT59" s="345"/>
      <c r="AU59" s="345"/>
      <c r="AV59" s="345"/>
      <c r="AW59" s="346"/>
      <c r="AX59" s="57"/>
    </row>
    <row r="60" spans="1:50" ht="19.5" customHeight="1">
      <c r="A60" s="57"/>
      <c r="B60" s="197"/>
      <c r="C60" s="198"/>
      <c r="D60" s="198"/>
      <c r="E60" s="198"/>
      <c r="F60" s="198"/>
      <c r="G60" s="198"/>
      <c r="H60" s="198"/>
      <c r="I60" s="198"/>
      <c r="J60" s="198"/>
      <c r="K60" s="198"/>
      <c r="L60" s="198"/>
      <c r="M60" s="198"/>
      <c r="N60" s="200"/>
      <c r="O60" s="359" t="s">
        <v>397</v>
      </c>
      <c r="P60" s="360"/>
      <c r="Q60" s="360"/>
      <c r="R60" s="360"/>
      <c r="S60" s="360"/>
      <c r="T60" s="360"/>
      <c r="U60" s="360"/>
      <c r="V60" s="360"/>
      <c r="W60" s="360"/>
      <c r="X60" s="361"/>
      <c r="Y60" s="362"/>
      <c r="Z60" s="363"/>
      <c r="AA60" s="363"/>
      <c r="AB60" s="363"/>
      <c r="AC60" s="363"/>
      <c r="AD60" s="363"/>
      <c r="AE60" s="363"/>
      <c r="AF60" s="363"/>
      <c r="AG60" s="363"/>
      <c r="AH60" s="363"/>
      <c r="AI60" s="363"/>
      <c r="AJ60" s="364"/>
      <c r="AK60" s="362"/>
      <c r="AL60" s="192"/>
      <c r="AM60" s="347"/>
      <c r="AN60" s="348"/>
      <c r="AO60" s="348"/>
      <c r="AP60" s="348"/>
      <c r="AQ60" s="348"/>
      <c r="AR60" s="348"/>
      <c r="AS60" s="348"/>
      <c r="AT60" s="348"/>
      <c r="AU60" s="348"/>
      <c r="AV60" s="348"/>
      <c r="AW60" s="349"/>
      <c r="AX60" s="82"/>
    </row>
    <row r="61" spans="1:50" ht="19.5" customHeight="1">
      <c r="A61" s="57"/>
      <c r="B61" s="324" t="s">
        <v>476</v>
      </c>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6"/>
      <c r="AX61" s="82"/>
    </row>
    <row r="62" spans="1:50" ht="145.5" customHeight="1">
      <c r="A62" s="57"/>
      <c r="B62" s="327" t="s">
        <v>477</v>
      </c>
      <c r="C62" s="321"/>
      <c r="D62" s="321"/>
      <c r="E62" s="321"/>
      <c r="F62" s="321"/>
      <c r="G62" s="321"/>
      <c r="H62" s="321"/>
      <c r="I62" s="321"/>
      <c r="J62" s="321"/>
      <c r="K62" s="321"/>
      <c r="L62" s="321"/>
      <c r="M62" s="321"/>
      <c r="N62" s="321"/>
      <c r="O62" s="192"/>
      <c r="P62" s="327" t="s">
        <v>478</v>
      </c>
      <c r="Q62" s="321"/>
      <c r="R62" s="321"/>
      <c r="S62" s="321"/>
      <c r="T62" s="321"/>
      <c r="U62" s="321"/>
      <c r="V62" s="321"/>
      <c r="W62" s="321"/>
      <c r="X62" s="321"/>
      <c r="Y62" s="321"/>
      <c r="Z62" s="321"/>
      <c r="AA62" s="321"/>
      <c r="AB62" s="321"/>
      <c r="AC62" s="321"/>
      <c r="AD62" s="192"/>
      <c r="AE62" s="327" t="s">
        <v>479</v>
      </c>
      <c r="AF62" s="321"/>
      <c r="AG62" s="321"/>
      <c r="AH62" s="321"/>
      <c r="AI62" s="321"/>
      <c r="AJ62" s="321"/>
      <c r="AK62" s="321"/>
      <c r="AL62" s="321"/>
      <c r="AM62" s="321"/>
      <c r="AN62" s="192"/>
      <c r="AO62" s="327" t="s">
        <v>480</v>
      </c>
      <c r="AP62" s="328"/>
      <c r="AQ62" s="328"/>
      <c r="AR62" s="328"/>
      <c r="AS62" s="328"/>
      <c r="AT62" s="328"/>
      <c r="AU62" s="328"/>
      <c r="AV62" s="328"/>
      <c r="AW62" s="329"/>
      <c r="AX62" s="82"/>
    </row>
    <row r="63" spans="1:50" ht="19.5" customHeight="1">
      <c r="A63" s="57"/>
      <c r="B63" s="330"/>
      <c r="C63" s="331"/>
      <c r="D63" s="331"/>
      <c r="E63" s="331"/>
      <c r="F63" s="331"/>
      <c r="G63" s="331"/>
      <c r="H63" s="331"/>
      <c r="I63" s="331"/>
      <c r="J63" s="331"/>
      <c r="K63" s="331"/>
      <c r="L63" s="331"/>
      <c r="M63" s="331"/>
      <c r="N63" s="331"/>
      <c r="O63" s="332"/>
      <c r="P63" s="333"/>
      <c r="Q63" s="331"/>
      <c r="R63" s="331"/>
      <c r="S63" s="331"/>
      <c r="T63" s="331"/>
      <c r="U63" s="331"/>
      <c r="V63" s="331"/>
      <c r="W63" s="331"/>
      <c r="X63" s="331"/>
      <c r="Y63" s="331"/>
      <c r="Z63" s="331"/>
      <c r="AA63" s="331"/>
      <c r="AB63" s="331"/>
      <c r="AC63" s="331"/>
      <c r="AD63" s="332"/>
      <c r="AE63" s="330"/>
      <c r="AF63" s="331"/>
      <c r="AG63" s="331"/>
      <c r="AH63" s="331"/>
      <c r="AI63" s="331"/>
      <c r="AJ63" s="331"/>
      <c r="AK63" s="331"/>
      <c r="AL63" s="331"/>
      <c r="AM63" s="331"/>
      <c r="AN63" s="332"/>
      <c r="AO63" s="334"/>
      <c r="AP63" s="335"/>
      <c r="AQ63" s="335"/>
      <c r="AR63" s="335"/>
      <c r="AS63" s="335"/>
      <c r="AT63" s="335"/>
      <c r="AU63" s="335"/>
      <c r="AV63" s="335"/>
      <c r="AW63" s="336"/>
      <c r="AX63" s="82"/>
    </row>
    <row r="64" spans="1:50" ht="19.5" customHeight="1">
      <c r="A64" s="57"/>
      <c r="B64" s="324" t="s">
        <v>481</v>
      </c>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6"/>
      <c r="AX64" s="82"/>
    </row>
    <row r="65" spans="1:50" ht="19.5" customHeight="1">
      <c r="A65" s="57"/>
      <c r="B65" s="327" t="s">
        <v>477</v>
      </c>
      <c r="C65" s="321"/>
      <c r="D65" s="321"/>
      <c r="E65" s="321"/>
      <c r="F65" s="321"/>
      <c r="G65" s="321"/>
      <c r="H65" s="321"/>
      <c r="I65" s="321"/>
      <c r="J65" s="321"/>
      <c r="K65" s="321"/>
      <c r="L65" s="321"/>
      <c r="M65" s="321"/>
      <c r="N65" s="321"/>
      <c r="O65" s="192"/>
      <c r="P65" s="327" t="s">
        <v>478</v>
      </c>
      <c r="Q65" s="321"/>
      <c r="R65" s="321"/>
      <c r="S65" s="321"/>
      <c r="T65" s="321"/>
      <c r="U65" s="321"/>
      <c r="V65" s="321"/>
      <c r="W65" s="321"/>
      <c r="X65" s="321"/>
      <c r="Y65" s="321"/>
      <c r="Z65" s="321"/>
      <c r="AA65" s="321"/>
      <c r="AB65" s="321"/>
      <c r="AC65" s="321"/>
      <c r="AD65" s="192"/>
      <c r="AE65" s="327" t="s">
        <v>479</v>
      </c>
      <c r="AF65" s="321"/>
      <c r="AG65" s="321"/>
      <c r="AH65" s="321"/>
      <c r="AI65" s="321"/>
      <c r="AJ65" s="321"/>
      <c r="AK65" s="321"/>
      <c r="AL65" s="321"/>
      <c r="AM65" s="321"/>
      <c r="AN65" s="192"/>
      <c r="AO65" s="327" t="s">
        <v>480</v>
      </c>
      <c r="AP65" s="328"/>
      <c r="AQ65" s="328"/>
      <c r="AR65" s="328"/>
      <c r="AS65" s="328"/>
      <c r="AT65" s="328"/>
      <c r="AU65" s="328"/>
      <c r="AV65" s="328"/>
      <c r="AW65" s="329"/>
      <c r="AX65" s="82"/>
    </row>
    <row r="66" spans="1:50" ht="13.5" customHeight="1">
      <c r="A66" s="57"/>
      <c r="B66" s="330"/>
      <c r="C66" s="331"/>
      <c r="D66" s="331"/>
      <c r="E66" s="331"/>
      <c r="F66" s="331"/>
      <c r="G66" s="331"/>
      <c r="H66" s="331"/>
      <c r="I66" s="331"/>
      <c r="J66" s="331"/>
      <c r="K66" s="331"/>
      <c r="L66" s="331"/>
      <c r="M66" s="331"/>
      <c r="N66" s="331"/>
      <c r="O66" s="332"/>
      <c r="P66" s="333"/>
      <c r="Q66" s="331"/>
      <c r="R66" s="331"/>
      <c r="S66" s="331"/>
      <c r="T66" s="331"/>
      <c r="U66" s="331"/>
      <c r="V66" s="331"/>
      <c r="W66" s="331"/>
      <c r="X66" s="331"/>
      <c r="Y66" s="331"/>
      <c r="Z66" s="331"/>
      <c r="AA66" s="331"/>
      <c r="AB66" s="331"/>
      <c r="AC66" s="331"/>
      <c r="AD66" s="332"/>
      <c r="AE66" s="330"/>
      <c r="AF66" s="331"/>
      <c r="AG66" s="331"/>
      <c r="AH66" s="331"/>
      <c r="AI66" s="331"/>
      <c r="AJ66" s="331"/>
      <c r="AK66" s="331"/>
      <c r="AL66" s="331"/>
      <c r="AM66" s="331"/>
      <c r="AN66" s="332"/>
      <c r="AO66" s="334"/>
      <c r="AP66" s="335"/>
      <c r="AQ66" s="335"/>
      <c r="AR66" s="335"/>
      <c r="AS66" s="335"/>
      <c r="AT66" s="335"/>
      <c r="AU66" s="335"/>
      <c r="AV66" s="335"/>
      <c r="AW66" s="336"/>
      <c r="AX66" s="82"/>
    </row>
    <row r="67" spans="1:50" ht="13.5" customHeight="1">
      <c r="A67" s="57"/>
      <c r="B67" s="320" t="s">
        <v>399</v>
      </c>
      <c r="C67" s="321"/>
      <c r="D67" s="321"/>
      <c r="E67" s="321"/>
      <c r="F67" s="321"/>
      <c r="G67" s="321"/>
      <c r="H67" s="321"/>
      <c r="I67" s="321"/>
      <c r="J67" s="321"/>
      <c r="K67" s="321"/>
      <c r="L67" s="321"/>
      <c r="M67" s="321"/>
      <c r="N67" s="321"/>
      <c r="O67" s="192"/>
      <c r="P67" s="320" t="s">
        <v>399</v>
      </c>
      <c r="Q67" s="321"/>
      <c r="R67" s="321"/>
      <c r="S67" s="321"/>
      <c r="T67" s="321"/>
      <c r="U67" s="321"/>
      <c r="V67" s="321"/>
      <c r="W67" s="321"/>
      <c r="X67" s="321"/>
      <c r="Y67" s="321"/>
      <c r="Z67" s="321"/>
      <c r="AA67" s="321"/>
      <c r="AB67" s="321"/>
      <c r="AC67" s="321"/>
      <c r="AD67" s="192"/>
      <c r="AE67" s="320" t="s">
        <v>399</v>
      </c>
      <c r="AF67" s="321"/>
      <c r="AG67" s="321"/>
      <c r="AH67" s="321"/>
      <c r="AI67" s="321"/>
      <c r="AJ67" s="321"/>
      <c r="AK67" s="321"/>
      <c r="AL67" s="321"/>
      <c r="AM67" s="321"/>
      <c r="AN67" s="192"/>
      <c r="AO67" s="320" t="s">
        <v>399</v>
      </c>
      <c r="AP67" s="322"/>
      <c r="AQ67" s="322"/>
      <c r="AR67" s="322"/>
      <c r="AS67" s="322"/>
      <c r="AT67" s="322"/>
      <c r="AU67" s="322"/>
      <c r="AV67" s="322"/>
      <c r="AW67" s="323"/>
      <c r="AX67" s="82"/>
    </row>
    <row r="68" spans="1:50" ht="13.5" customHeight="1">
      <c r="A68" s="57"/>
      <c r="B68" s="320" t="s">
        <v>400</v>
      </c>
      <c r="C68" s="321"/>
      <c r="D68" s="321"/>
      <c r="E68" s="321"/>
      <c r="F68" s="321"/>
      <c r="G68" s="321"/>
      <c r="H68" s="321"/>
      <c r="I68" s="321"/>
      <c r="J68" s="321"/>
      <c r="K68" s="321"/>
      <c r="L68" s="321"/>
      <c r="M68" s="321"/>
      <c r="N68" s="321"/>
      <c r="O68" s="192"/>
      <c r="P68" s="320" t="s">
        <v>400</v>
      </c>
      <c r="Q68" s="321"/>
      <c r="R68" s="321"/>
      <c r="S68" s="321"/>
      <c r="T68" s="321"/>
      <c r="U68" s="321"/>
      <c r="V68" s="321"/>
      <c r="W68" s="321"/>
      <c r="X68" s="321"/>
      <c r="Y68" s="321"/>
      <c r="Z68" s="321"/>
      <c r="AA68" s="321"/>
      <c r="AB68" s="321"/>
      <c r="AC68" s="321"/>
      <c r="AD68" s="192"/>
      <c r="AE68" s="320" t="s">
        <v>400</v>
      </c>
      <c r="AF68" s="321"/>
      <c r="AG68" s="321"/>
      <c r="AH68" s="321"/>
      <c r="AI68" s="321"/>
      <c r="AJ68" s="321"/>
      <c r="AK68" s="321"/>
      <c r="AL68" s="321"/>
      <c r="AM68" s="321"/>
      <c r="AN68" s="192"/>
      <c r="AO68" s="320" t="s">
        <v>401</v>
      </c>
      <c r="AP68" s="322"/>
      <c r="AQ68" s="322"/>
      <c r="AR68" s="322"/>
      <c r="AS68" s="322"/>
      <c r="AT68" s="322"/>
      <c r="AU68" s="322"/>
      <c r="AV68" s="322"/>
      <c r="AW68" s="323"/>
      <c r="AX68" s="82"/>
    </row>
    <row r="69" spans="1:50" ht="13.5" customHeight="1">
      <c r="A69" s="57"/>
      <c r="B69" s="320" t="s">
        <v>402</v>
      </c>
      <c r="C69" s="321"/>
      <c r="D69" s="321"/>
      <c r="E69" s="321"/>
      <c r="F69" s="321"/>
      <c r="G69" s="321"/>
      <c r="H69" s="321"/>
      <c r="I69" s="321"/>
      <c r="J69" s="321"/>
      <c r="K69" s="321"/>
      <c r="L69" s="321"/>
      <c r="M69" s="321"/>
      <c r="N69" s="321"/>
      <c r="O69" s="192"/>
      <c r="P69" s="320" t="s">
        <v>402</v>
      </c>
      <c r="Q69" s="321"/>
      <c r="R69" s="321"/>
      <c r="S69" s="321"/>
      <c r="T69" s="321"/>
      <c r="U69" s="321"/>
      <c r="V69" s="321"/>
      <c r="W69" s="321"/>
      <c r="X69" s="321"/>
      <c r="Y69" s="321"/>
      <c r="Z69" s="321"/>
      <c r="AA69" s="321"/>
      <c r="AB69" s="321"/>
      <c r="AC69" s="321"/>
      <c r="AD69" s="192"/>
      <c r="AE69" s="320" t="s">
        <v>402</v>
      </c>
      <c r="AF69" s="321"/>
      <c r="AG69" s="321"/>
      <c r="AH69" s="321"/>
      <c r="AI69" s="321"/>
      <c r="AJ69" s="321"/>
      <c r="AK69" s="321"/>
      <c r="AL69" s="321"/>
      <c r="AM69" s="321"/>
      <c r="AN69" s="192"/>
      <c r="AO69" s="320" t="s">
        <v>402</v>
      </c>
      <c r="AP69" s="322"/>
      <c r="AQ69" s="322"/>
      <c r="AR69" s="322"/>
      <c r="AS69" s="322"/>
      <c r="AT69" s="322"/>
      <c r="AU69" s="322"/>
      <c r="AV69" s="322"/>
      <c r="AW69" s="323"/>
      <c r="AX69" s="82"/>
    </row>
    <row r="70" spans="1:50" ht="13.5" customHeight="1">
      <c r="A70" s="57"/>
      <c r="B70" s="57"/>
      <c r="C70" s="83"/>
      <c r="D70" s="83"/>
      <c r="E70" s="83"/>
      <c r="F70" s="83"/>
      <c r="G70" s="83"/>
      <c r="H70" s="83"/>
      <c r="I70" s="83"/>
      <c r="J70" s="83"/>
      <c r="K70" s="83"/>
      <c r="L70" s="83"/>
      <c r="M70" s="83"/>
      <c r="N70" s="83"/>
      <c r="O70" s="83"/>
      <c r="P70" s="83"/>
      <c r="Q70" s="83"/>
      <c r="R70" s="57"/>
      <c r="S70" s="57"/>
      <c r="T70" s="57"/>
      <c r="U70" s="57"/>
      <c r="V70" s="57"/>
      <c r="W70" s="57"/>
      <c r="X70" s="57"/>
      <c r="Y70" s="57"/>
      <c r="Z70" s="57"/>
      <c r="AA70" s="57"/>
      <c r="AB70" s="57"/>
      <c r="AC70" s="57"/>
      <c r="AD70" s="57"/>
      <c r="AE70" s="57"/>
      <c r="AF70" s="57"/>
      <c r="AG70" s="57"/>
      <c r="AH70" s="57"/>
      <c r="AI70" s="57"/>
      <c r="AJ70" s="57"/>
      <c r="AK70" s="57"/>
      <c r="AL70" s="57"/>
      <c r="AM70" s="84"/>
      <c r="AN70" s="84"/>
      <c r="AO70" s="82"/>
      <c r="AP70" s="82"/>
      <c r="AQ70" s="82"/>
      <c r="AR70" s="82"/>
      <c r="AS70" s="82"/>
      <c r="AT70" s="84"/>
      <c r="AU70" s="84"/>
      <c r="AV70" s="84"/>
      <c r="AW70" s="84"/>
      <c r="AX70" s="82"/>
    </row>
    <row r="71" spans="1:50" ht="15" customHeight="1">
      <c r="A71" s="57"/>
      <c r="B71" s="57"/>
      <c r="C71" s="83"/>
      <c r="D71" s="83"/>
      <c r="E71" s="83"/>
      <c r="F71" s="83"/>
      <c r="G71" s="83"/>
      <c r="H71" s="83"/>
      <c r="I71" s="83"/>
      <c r="J71" s="83"/>
      <c r="K71" s="83"/>
      <c r="L71" s="83"/>
      <c r="M71" s="83"/>
      <c r="N71" s="83"/>
      <c r="O71" s="83"/>
      <c r="P71" s="83"/>
      <c r="Q71" s="83"/>
      <c r="R71" s="57"/>
      <c r="S71" s="57"/>
      <c r="T71" s="57"/>
      <c r="U71" s="57"/>
      <c r="V71" s="57"/>
      <c r="W71" s="57"/>
      <c r="X71" s="57"/>
      <c r="Y71" s="57"/>
      <c r="Z71" s="57"/>
      <c r="AA71" s="57"/>
      <c r="AB71" s="57"/>
      <c r="AC71" s="57"/>
      <c r="AD71" s="57"/>
      <c r="AE71" s="57"/>
      <c r="AF71" s="57"/>
      <c r="AG71" s="57"/>
      <c r="AH71" s="57"/>
      <c r="AI71" s="57"/>
      <c r="AJ71" s="57"/>
      <c r="AK71" s="57"/>
      <c r="AL71" s="57"/>
      <c r="AM71" s="84"/>
      <c r="AN71" s="84"/>
      <c r="AO71" s="82"/>
      <c r="AP71" s="82"/>
      <c r="AQ71" s="82"/>
      <c r="AR71" s="82"/>
      <c r="AS71" s="82"/>
      <c r="AT71" s="84"/>
      <c r="AU71" s="84"/>
      <c r="AV71" s="84"/>
      <c r="AW71" s="84"/>
      <c r="AX71" s="82"/>
    </row>
    <row r="72" spans="1:50" ht="1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84"/>
      <c r="AN72" s="84"/>
      <c r="AO72" s="82"/>
      <c r="AP72" s="82"/>
      <c r="AQ72" s="82"/>
      <c r="AR72" s="82"/>
      <c r="AS72" s="82"/>
      <c r="AT72" s="84"/>
      <c r="AU72" s="84"/>
      <c r="AV72" s="84"/>
      <c r="AW72" s="84"/>
      <c r="AX72" s="82"/>
    </row>
    <row r="73" spans="1:50" ht="1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84"/>
      <c r="AN73" s="84"/>
      <c r="AO73" s="85"/>
      <c r="AP73" s="85"/>
      <c r="AQ73" s="85"/>
      <c r="AR73" s="85"/>
      <c r="AS73" s="85"/>
      <c r="AT73" s="84"/>
      <c r="AU73" s="84"/>
      <c r="AV73" s="84"/>
      <c r="AW73" s="84"/>
      <c r="AX73" s="85"/>
    </row>
    <row r="74" spans="1:50" ht="1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84"/>
      <c r="AN74" s="84"/>
      <c r="AO74" s="85"/>
      <c r="AP74" s="85"/>
      <c r="AQ74" s="85"/>
      <c r="AR74" s="85"/>
      <c r="AS74" s="85"/>
      <c r="AT74" s="84"/>
      <c r="AU74" s="84"/>
      <c r="AV74" s="84"/>
      <c r="AW74" s="84"/>
      <c r="AX74" s="85"/>
    </row>
  </sheetData>
  <mergeCells count="298">
    <mergeCell ref="B2:J5"/>
    <mergeCell ref="K2:AU3"/>
    <mergeCell ref="AV2:AW2"/>
    <mergeCell ref="AV3:AW3"/>
    <mergeCell ref="K4:AU5"/>
    <mergeCell ref="AV4:AW4"/>
    <mergeCell ref="AV5:AW5"/>
    <mergeCell ref="B8:G8"/>
    <mergeCell ref="H8:X8"/>
    <mergeCell ref="Y8:AA8"/>
    <mergeCell ref="AB8:AW8"/>
    <mergeCell ref="B9:AD9"/>
    <mergeCell ref="AE9:AP9"/>
    <mergeCell ref="AQ9:AW9"/>
    <mergeCell ref="J6:AU6"/>
    <mergeCell ref="B7:G7"/>
    <mergeCell ref="H7:X7"/>
    <mergeCell ref="Y7:AA7"/>
    <mergeCell ref="AB7:AJ7"/>
    <mergeCell ref="AK7:AN7"/>
    <mergeCell ref="AO7:AW7"/>
    <mergeCell ref="B20:B21"/>
    <mergeCell ref="C20:N21"/>
    <mergeCell ref="O20:S21"/>
    <mergeCell ref="T20:T21"/>
    <mergeCell ref="B10:AD10"/>
    <mergeCell ref="AE10:AP10"/>
    <mergeCell ref="AQ10:AW10"/>
    <mergeCell ref="B11:AD11"/>
    <mergeCell ref="AE11:AP11"/>
    <mergeCell ref="AQ11:AW11"/>
    <mergeCell ref="AQ12:AS13"/>
    <mergeCell ref="AT12:AV13"/>
    <mergeCell ref="AW12:AW13"/>
    <mergeCell ref="C13:N13"/>
    <mergeCell ref="O13:S13"/>
    <mergeCell ref="AW14:AW15"/>
    <mergeCell ref="AK15:AL15"/>
    <mergeCell ref="AM14:AN15"/>
    <mergeCell ref="AO14:AP41"/>
    <mergeCell ref="AR14:AS15"/>
    <mergeCell ref="AT14:AV15"/>
    <mergeCell ref="AM16:AN17"/>
    <mergeCell ref="AR16:AS17"/>
    <mergeCell ref="AT16:AV17"/>
    <mergeCell ref="AM18:AN19"/>
    <mergeCell ref="B14:B15"/>
    <mergeCell ref="C14:N15"/>
    <mergeCell ref="O14:S15"/>
    <mergeCell ref="T14:T15"/>
    <mergeCell ref="U14:U15"/>
    <mergeCell ref="V14:V15"/>
    <mergeCell ref="B12:AJ12"/>
    <mergeCell ref="AK12:AN13"/>
    <mergeCell ref="AO12:AP13"/>
    <mergeCell ref="C16:N17"/>
    <mergeCell ref="O16:S17"/>
    <mergeCell ref="T16:T17"/>
    <mergeCell ref="U16:U17"/>
    <mergeCell ref="V16:V17"/>
    <mergeCell ref="W16:W17"/>
    <mergeCell ref="AK16:AL16"/>
    <mergeCell ref="W14:W15"/>
    <mergeCell ref="AK14:AL14"/>
    <mergeCell ref="U20:U21"/>
    <mergeCell ref="V20:V21"/>
    <mergeCell ref="AW16:AW17"/>
    <mergeCell ref="AK17:AL17"/>
    <mergeCell ref="B18:B19"/>
    <mergeCell ref="C18:N19"/>
    <mergeCell ref="O18:S19"/>
    <mergeCell ref="T18:T19"/>
    <mergeCell ref="U18:U19"/>
    <mergeCell ref="V18:V19"/>
    <mergeCell ref="W18:W19"/>
    <mergeCell ref="AK18:AL18"/>
    <mergeCell ref="W20:W21"/>
    <mergeCell ref="AK20:AL20"/>
    <mergeCell ref="AM20:AN21"/>
    <mergeCell ref="AR20:AS21"/>
    <mergeCell ref="AT20:AV21"/>
    <mergeCell ref="AW20:AW21"/>
    <mergeCell ref="AK21:AL21"/>
    <mergeCell ref="AR18:AS19"/>
    <mergeCell ref="AT18:AV19"/>
    <mergeCell ref="AW18:AW19"/>
    <mergeCell ref="AK19:AL19"/>
    <mergeCell ref="B16:B17"/>
    <mergeCell ref="W22:W23"/>
    <mergeCell ref="AK22:AL22"/>
    <mergeCell ref="AM22:AN23"/>
    <mergeCell ref="AR22:AS23"/>
    <mergeCell ref="AT22:AV23"/>
    <mergeCell ref="AW22:AW23"/>
    <mergeCell ref="AK23:AL23"/>
    <mergeCell ref="B22:B23"/>
    <mergeCell ref="C22:N23"/>
    <mergeCell ref="O22:S23"/>
    <mergeCell ref="T22:T23"/>
    <mergeCell ref="U22:U23"/>
    <mergeCell ref="V22:V23"/>
    <mergeCell ref="W24:W25"/>
    <mergeCell ref="AK24:AL24"/>
    <mergeCell ref="AM24:AN25"/>
    <mergeCell ref="AR24:AS25"/>
    <mergeCell ref="AT24:AV25"/>
    <mergeCell ref="AW24:AW25"/>
    <mergeCell ref="AK25:AL25"/>
    <mergeCell ref="B24:B25"/>
    <mergeCell ref="C24:N25"/>
    <mergeCell ref="O24:S25"/>
    <mergeCell ref="T24:T25"/>
    <mergeCell ref="U24:U25"/>
    <mergeCell ref="V24:V25"/>
    <mergeCell ref="W26:W27"/>
    <mergeCell ref="AK26:AL26"/>
    <mergeCell ref="AM26:AN27"/>
    <mergeCell ref="AR26:AS27"/>
    <mergeCell ref="AT26:AV27"/>
    <mergeCell ref="AW26:AW27"/>
    <mergeCell ref="AK27:AL27"/>
    <mergeCell ref="B26:B27"/>
    <mergeCell ref="C26:N27"/>
    <mergeCell ref="O26:S27"/>
    <mergeCell ref="T26:T27"/>
    <mergeCell ref="U26:U27"/>
    <mergeCell ref="V26:V27"/>
    <mergeCell ref="W28:W29"/>
    <mergeCell ref="AK28:AL28"/>
    <mergeCell ref="AM28:AN29"/>
    <mergeCell ref="AR28:AS29"/>
    <mergeCell ref="AT28:AV29"/>
    <mergeCell ref="AW28:AW29"/>
    <mergeCell ref="AK29:AL29"/>
    <mergeCell ref="B28:B29"/>
    <mergeCell ref="C28:N29"/>
    <mergeCell ref="O28:S29"/>
    <mergeCell ref="T28:T29"/>
    <mergeCell ref="U28:U29"/>
    <mergeCell ref="V28:V29"/>
    <mergeCell ref="W30:W31"/>
    <mergeCell ref="AK30:AL30"/>
    <mergeCell ref="AM30:AN31"/>
    <mergeCell ref="AR30:AS31"/>
    <mergeCell ref="AT30:AV31"/>
    <mergeCell ref="AW30:AW31"/>
    <mergeCell ref="AK31:AL31"/>
    <mergeCell ref="B30:B31"/>
    <mergeCell ref="C30:N31"/>
    <mergeCell ref="O30:S31"/>
    <mergeCell ref="T30:T31"/>
    <mergeCell ref="U30:U31"/>
    <mergeCell ref="V30:V31"/>
    <mergeCell ref="W32:W33"/>
    <mergeCell ref="AK32:AL32"/>
    <mergeCell ref="AM32:AN33"/>
    <mergeCell ref="AR32:AS33"/>
    <mergeCell ref="AT32:AV33"/>
    <mergeCell ref="AW32:AW33"/>
    <mergeCell ref="AK33:AL33"/>
    <mergeCell ref="B32:B33"/>
    <mergeCell ref="C32:N33"/>
    <mergeCell ref="O32:S33"/>
    <mergeCell ref="T32:T33"/>
    <mergeCell ref="U32:U33"/>
    <mergeCell ref="V32:V33"/>
    <mergeCell ref="W34:W35"/>
    <mergeCell ref="AK34:AL34"/>
    <mergeCell ref="AM34:AN35"/>
    <mergeCell ref="AR34:AS35"/>
    <mergeCell ref="AT34:AV35"/>
    <mergeCell ref="AW34:AW35"/>
    <mergeCell ref="AK35:AL35"/>
    <mergeCell ref="B34:B35"/>
    <mergeCell ref="C34:N35"/>
    <mergeCell ref="O34:S35"/>
    <mergeCell ref="T34:T35"/>
    <mergeCell ref="U34:U35"/>
    <mergeCell ref="V34:V35"/>
    <mergeCell ref="W36:W37"/>
    <mergeCell ref="AK36:AL36"/>
    <mergeCell ref="AM36:AN37"/>
    <mergeCell ref="AR36:AS37"/>
    <mergeCell ref="AT36:AV37"/>
    <mergeCell ref="AW36:AW37"/>
    <mergeCell ref="AK37:AL37"/>
    <mergeCell ref="B36:B37"/>
    <mergeCell ref="C36:N37"/>
    <mergeCell ref="O36:S37"/>
    <mergeCell ref="T36:T37"/>
    <mergeCell ref="U36:U37"/>
    <mergeCell ref="V36:V37"/>
    <mergeCell ref="W38:W39"/>
    <mergeCell ref="AK38:AL38"/>
    <mergeCell ref="AM38:AN39"/>
    <mergeCell ref="AR38:AS39"/>
    <mergeCell ref="AT38:AV39"/>
    <mergeCell ref="AW38:AW39"/>
    <mergeCell ref="AK39:AL39"/>
    <mergeCell ref="B38:B39"/>
    <mergeCell ref="C38:N39"/>
    <mergeCell ref="O38:S39"/>
    <mergeCell ref="T38:T39"/>
    <mergeCell ref="U38:U39"/>
    <mergeCell ref="V38:V39"/>
    <mergeCell ref="W40:W41"/>
    <mergeCell ref="AK40:AL40"/>
    <mergeCell ref="AM40:AN41"/>
    <mergeCell ref="AR40:AS41"/>
    <mergeCell ref="AT40:AV41"/>
    <mergeCell ref="AW40:AW41"/>
    <mergeCell ref="AK41:AL41"/>
    <mergeCell ref="B40:B41"/>
    <mergeCell ref="C40:N41"/>
    <mergeCell ref="O40:S41"/>
    <mergeCell ref="T40:T41"/>
    <mergeCell ref="U40:U41"/>
    <mergeCell ref="V40:V41"/>
    <mergeCell ref="O46:X46"/>
    <mergeCell ref="AK46:AL46"/>
    <mergeCell ref="O47:X47"/>
    <mergeCell ref="AK47:AL47"/>
    <mergeCell ref="O48:X48"/>
    <mergeCell ref="AK48:AL48"/>
    <mergeCell ref="B42:AW42"/>
    <mergeCell ref="B43:AL43"/>
    <mergeCell ref="AM43:AW43"/>
    <mergeCell ref="B44:N44"/>
    <mergeCell ref="O44:X44"/>
    <mergeCell ref="AK44:AL44"/>
    <mergeCell ref="AM44:AW48"/>
    <mergeCell ref="B45:N48"/>
    <mergeCell ref="O45:X45"/>
    <mergeCell ref="AK45:AL45"/>
    <mergeCell ref="AK52:AL52"/>
    <mergeCell ref="O53:X53"/>
    <mergeCell ref="Y53:AJ53"/>
    <mergeCell ref="O54:X54"/>
    <mergeCell ref="Y54:AJ54"/>
    <mergeCell ref="AK54:AL54"/>
    <mergeCell ref="B49:AL49"/>
    <mergeCell ref="AM49:AW49"/>
    <mergeCell ref="B50:N50"/>
    <mergeCell ref="O50:X50"/>
    <mergeCell ref="AK50:AL50"/>
    <mergeCell ref="AM50:AW54"/>
    <mergeCell ref="B51:N54"/>
    <mergeCell ref="O51:X52"/>
    <mergeCell ref="Y51:AJ52"/>
    <mergeCell ref="AK51:AL51"/>
    <mergeCell ref="AM55:AW55"/>
    <mergeCell ref="B56:N56"/>
    <mergeCell ref="O56:X56"/>
    <mergeCell ref="AK56:AL56"/>
    <mergeCell ref="AM56:AW60"/>
    <mergeCell ref="B57:N60"/>
    <mergeCell ref="O57:X57"/>
    <mergeCell ref="Y57:AJ57"/>
    <mergeCell ref="AK57:AL57"/>
    <mergeCell ref="O58:X58"/>
    <mergeCell ref="Y58:AJ58"/>
    <mergeCell ref="AK58:AL58"/>
    <mergeCell ref="O59:X59"/>
    <mergeCell ref="Y59:AJ59"/>
    <mergeCell ref="O60:X60"/>
    <mergeCell ref="Y60:AJ60"/>
    <mergeCell ref="AK60:AL60"/>
    <mergeCell ref="B55:AL55"/>
    <mergeCell ref="B61:AW61"/>
    <mergeCell ref="B62:O62"/>
    <mergeCell ref="P62:AD62"/>
    <mergeCell ref="AE62:AN62"/>
    <mergeCell ref="AO62:AW62"/>
    <mergeCell ref="B63:O63"/>
    <mergeCell ref="P63:AD63"/>
    <mergeCell ref="AE63:AN63"/>
    <mergeCell ref="AO63:AW63"/>
    <mergeCell ref="B64:AW64"/>
    <mergeCell ref="B65:O65"/>
    <mergeCell ref="P65:AD65"/>
    <mergeCell ref="AE65:AN65"/>
    <mergeCell ref="AO65:AW65"/>
    <mergeCell ref="B66:O66"/>
    <mergeCell ref="P66:AD66"/>
    <mergeCell ref="AE66:AN66"/>
    <mergeCell ref="AO66:AW66"/>
    <mergeCell ref="B69:O69"/>
    <mergeCell ref="P69:AD69"/>
    <mergeCell ref="AE69:AN69"/>
    <mergeCell ref="AO69:AW69"/>
    <mergeCell ref="B67:O67"/>
    <mergeCell ref="P67:AD67"/>
    <mergeCell ref="AE67:AN67"/>
    <mergeCell ref="AO67:AW67"/>
    <mergeCell ref="B68:O68"/>
    <mergeCell ref="P68:AD68"/>
    <mergeCell ref="AE68:AN68"/>
    <mergeCell ref="AO68:AW68"/>
  </mergeCells>
  <conditionalFormatting sqref="Y33:Z33">
    <cfRule type="cellIs" dxfId="36" priority="8" operator="greaterThanOrEqual">
      <formula>0.2</formula>
    </cfRule>
  </conditionalFormatting>
  <conditionalFormatting sqref="Y39:Z39">
    <cfRule type="cellIs" dxfId="35" priority="9" operator="greaterThanOrEqual">
      <formula>0.2</formula>
    </cfRule>
  </conditionalFormatting>
  <conditionalFormatting sqref="AK14:AL14 AK24:AL24 AK26:AL26 AK28:AL28 AK30:AL30 AK32:AL32 AK34:AL34 AK36:AL36 AK38:AL38 AK40:AL40">
    <cfRule type="cellIs" dxfId="34" priority="6" operator="greaterThanOrEqual">
      <formula>0.2</formula>
    </cfRule>
  </conditionalFormatting>
  <conditionalFormatting sqref="AK15:AL15 AK17:AL17 AK19:AL19 AK21:AL21 AK23:AL23 AK25:AL25 AK27:AL27 AK29:AL29 AK31:AL31 AK33:AL33 AK35:AL35 AK37:AL37 AK39:AL39 AK41:AL41">
    <cfRule type="cellIs" dxfId="33" priority="7" operator="greaterThanOrEqual">
      <formula>0.2</formula>
    </cfRule>
  </conditionalFormatting>
  <conditionalFormatting sqref="AK16:AL16">
    <cfRule type="cellIs" dxfId="32" priority="1" operator="greaterThanOrEqual">
      <formula>0.2</formula>
    </cfRule>
  </conditionalFormatting>
  <conditionalFormatting sqref="AK18:AL18">
    <cfRule type="cellIs" dxfId="31" priority="2" operator="greaterThanOrEqual">
      <formula>0.2</formula>
    </cfRule>
  </conditionalFormatting>
  <conditionalFormatting sqref="AK20:AL20">
    <cfRule type="cellIs" dxfId="30" priority="3" operator="greaterThanOrEqual">
      <formula>0.2</formula>
    </cfRule>
  </conditionalFormatting>
  <conditionalFormatting sqref="AK22:AL22">
    <cfRule type="cellIs" dxfId="29" priority="4" operator="greaterThanOrEqual">
      <formula>0.2</formula>
    </cfRule>
  </conditionalFormatting>
  <printOptions horizontalCentered="1"/>
  <pageMargins left="0.23622047244094491" right="0.23622047244094491" top="0.19685039370078741" bottom="0.19685039370078741" header="0" footer="0"/>
  <pageSetup scale="41" fitToHeight="0" orientation="landscape" r:id="rId1"/>
  <headerFooter>
    <oddHeader>&amp;R Página &amp;P de                        00+000 .</oddHeader>
  </headerFooter>
  <rowBreaks count="1" manualBreakCount="1">
    <brk id="48"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7A10-C468-4124-AC4F-3D109629EB89}">
  <sheetPr>
    <tabColor rgb="FFFFC000"/>
    <pageSetUpPr fitToPage="1"/>
  </sheetPr>
  <dimension ref="A2:BA82"/>
  <sheetViews>
    <sheetView showGridLines="0" view="pageBreakPreview" topLeftCell="A12" zoomScale="65" zoomScaleNormal="96" zoomScaleSheetLayoutView="65" workbookViewId="0">
      <selection activeCell="A18" sqref="A18"/>
    </sheetView>
  </sheetViews>
  <sheetFormatPr baseColWidth="10" defaultColWidth="12.5703125" defaultRowHeight="15" customHeight="1"/>
  <cols>
    <col min="1" max="1" width="2" customWidth="1"/>
    <col min="2" max="2" width="6.42578125" customWidth="1"/>
    <col min="3" max="3" width="10.85546875" customWidth="1"/>
    <col min="4" max="14" width="3.28515625" customWidth="1"/>
    <col min="15" max="15" width="15.42578125" customWidth="1"/>
    <col min="16" max="16" width="4" customWidth="1"/>
    <col min="17" max="18" width="3.42578125" customWidth="1"/>
    <col min="19" max="19" width="3.7109375" customWidth="1"/>
    <col min="20" max="20" width="19.28515625" customWidth="1"/>
    <col min="21" max="21" width="20.42578125" bestFit="1" customWidth="1"/>
    <col min="22" max="22" width="20.42578125" customWidth="1"/>
    <col min="23" max="23" width="24.85546875" customWidth="1"/>
    <col min="24" max="24" width="4.140625" customWidth="1"/>
    <col min="25" max="36" width="7" customWidth="1"/>
    <col min="37" max="37" width="4" customWidth="1"/>
    <col min="38" max="38" width="3.42578125" customWidth="1"/>
    <col min="39" max="39" width="6.7109375" customWidth="1"/>
    <col min="40" max="40" width="8.85546875" customWidth="1"/>
    <col min="41" max="42" width="6.7109375" customWidth="1"/>
    <col min="43" max="43" width="13.28515625" customWidth="1"/>
    <col min="44" max="44" width="0.85546875" customWidth="1"/>
    <col min="45" max="47" width="6.7109375" customWidth="1"/>
    <col min="48" max="48" width="0.85546875" customWidth="1"/>
    <col min="49" max="49" width="8.42578125" customWidth="1"/>
    <col min="50" max="51" width="6.140625" customWidth="1"/>
    <col min="52" max="52" width="19.85546875" customWidth="1"/>
    <col min="53" max="53" width="2" customWidth="1"/>
  </cols>
  <sheetData>
    <row r="2" spans="1:53" ht="33" customHeight="1">
      <c r="A2" s="1"/>
      <c r="B2" s="266"/>
      <c r="C2" s="672"/>
      <c r="D2" s="672"/>
      <c r="E2" s="672"/>
      <c r="F2" s="672"/>
      <c r="G2" s="672"/>
      <c r="H2" s="672"/>
      <c r="I2" s="672"/>
      <c r="J2" s="673"/>
      <c r="K2" s="267" t="s">
        <v>482</v>
      </c>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680"/>
      <c r="AY2" s="268" t="s">
        <v>42</v>
      </c>
      <c r="AZ2" s="525"/>
      <c r="BA2" s="2"/>
    </row>
    <row r="3" spans="1:53" ht="32.25" customHeight="1">
      <c r="A3" s="1"/>
      <c r="B3" s="674"/>
      <c r="C3" s="675"/>
      <c r="D3" s="675"/>
      <c r="E3" s="675"/>
      <c r="F3" s="675"/>
      <c r="G3" s="675"/>
      <c r="H3" s="675"/>
      <c r="I3" s="675"/>
      <c r="J3" s="676"/>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680"/>
      <c r="AY3" s="269" t="s">
        <v>43</v>
      </c>
      <c r="AZ3" s="527"/>
      <c r="BA3" s="2"/>
    </row>
    <row r="4" spans="1:53" ht="22.5" customHeight="1">
      <c r="A4" s="2"/>
      <c r="B4" s="674"/>
      <c r="C4" s="675"/>
      <c r="D4" s="675"/>
      <c r="E4" s="675"/>
      <c r="F4" s="675"/>
      <c r="G4" s="675"/>
      <c r="H4" s="675"/>
      <c r="I4" s="675"/>
      <c r="J4" s="676"/>
      <c r="K4" s="270" t="s">
        <v>44</v>
      </c>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681"/>
      <c r="AY4" s="268" t="s">
        <v>45</v>
      </c>
      <c r="AZ4" s="525"/>
      <c r="BA4" s="2"/>
    </row>
    <row r="5" spans="1:53" ht="31.5" customHeight="1">
      <c r="A5" s="2"/>
      <c r="B5" s="677"/>
      <c r="C5" s="678"/>
      <c r="D5" s="678"/>
      <c r="E5" s="678"/>
      <c r="F5" s="678"/>
      <c r="G5" s="678"/>
      <c r="H5" s="678"/>
      <c r="I5" s="678"/>
      <c r="J5" s="679"/>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681"/>
      <c r="AY5" s="269" t="s">
        <v>600</v>
      </c>
      <c r="AZ5" s="527"/>
      <c r="BA5" s="2"/>
    </row>
    <row r="6" spans="1:53" ht="43.5" customHeight="1">
      <c r="A6" s="2"/>
      <c r="B6" s="26"/>
      <c r="C6" s="26"/>
      <c r="D6" s="26"/>
      <c r="E6" s="26"/>
      <c r="F6" s="26"/>
      <c r="G6" s="26"/>
      <c r="H6" s="26"/>
      <c r="I6" s="26"/>
      <c r="J6" s="26"/>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8"/>
      <c r="AZ6" s="28"/>
      <c r="BA6" s="2"/>
    </row>
    <row r="7" spans="1:53" ht="50.25" customHeight="1">
      <c r="A7" s="1"/>
      <c r="B7" s="665" t="s">
        <v>404</v>
      </c>
      <c r="C7" s="666"/>
      <c r="D7" s="666"/>
      <c r="E7" s="666"/>
      <c r="F7" s="666"/>
      <c r="G7" s="666"/>
      <c r="H7" s="667" t="s">
        <v>483</v>
      </c>
      <c r="I7" s="666"/>
      <c r="J7" s="666"/>
      <c r="K7" s="666"/>
      <c r="L7" s="666"/>
      <c r="M7" s="666"/>
      <c r="N7" s="666"/>
      <c r="O7" s="666"/>
      <c r="P7" s="666"/>
      <c r="Q7" s="666"/>
      <c r="R7" s="666"/>
      <c r="S7" s="666"/>
      <c r="T7" s="666"/>
      <c r="U7" s="666"/>
      <c r="V7" s="666"/>
      <c r="W7" s="666"/>
      <c r="X7" s="666"/>
      <c r="Y7" s="665" t="s">
        <v>405</v>
      </c>
      <c r="Z7" s="666"/>
      <c r="AA7" s="668"/>
      <c r="AB7" s="669" t="s">
        <v>484</v>
      </c>
      <c r="AC7" s="670"/>
      <c r="AD7" s="670"/>
      <c r="AE7" s="670"/>
      <c r="AF7" s="670"/>
      <c r="AG7" s="670"/>
      <c r="AH7" s="670"/>
      <c r="AI7" s="670"/>
      <c r="AJ7" s="670"/>
      <c r="AK7" s="671" t="s">
        <v>406</v>
      </c>
      <c r="AL7" s="670"/>
      <c r="AM7" s="670"/>
      <c r="AN7" s="670"/>
      <c r="AO7" s="551" t="s">
        <v>407</v>
      </c>
      <c r="AP7" s="670"/>
      <c r="AQ7" s="670"/>
      <c r="AR7" s="670"/>
      <c r="AS7" s="670"/>
      <c r="AT7" s="670"/>
      <c r="AU7" s="670"/>
      <c r="AV7" s="670"/>
      <c r="AW7" s="670"/>
      <c r="AX7" s="670"/>
      <c r="AY7" s="670"/>
      <c r="AZ7" s="670"/>
      <c r="BA7" s="2"/>
    </row>
    <row r="8" spans="1:53" ht="77.25" customHeight="1">
      <c r="A8" s="1"/>
      <c r="B8" s="649" t="s">
        <v>408</v>
      </c>
      <c r="C8" s="650"/>
      <c r="D8" s="650"/>
      <c r="E8" s="650"/>
      <c r="F8" s="650"/>
      <c r="G8" s="651"/>
      <c r="H8" s="652" t="s">
        <v>485</v>
      </c>
      <c r="I8" s="653"/>
      <c r="J8" s="653"/>
      <c r="K8" s="653"/>
      <c r="L8" s="653"/>
      <c r="M8" s="653"/>
      <c r="N8" s="653"/>
      <c r="O8" s="653"/>
      <c r="P8" s="653"/>
      <c r="Q8" s="653"/>
      <c r="R8" s="653"/>
      <c r="S8" s="653"/>
      <c r="T8" s="653"/>
      <c r="U8" s="653"/>
      <c r="V8" s="653"/>
      <c r="W8" s="653"/>
      <c r="X8" s="653"/>
      <c r="Y8" s="654" t="s">
        <v>486</v>
      </c>
      <c r="Z8" s="655"/>
      <c r="AA8" s="655"/>
      <c r="AB8" s="656" t="s">
        <v>487</v>
      </c>
      <c r="AC8" s="657"/>
      <c r="AD8" s="657"/>
      <c r="AE8" s="657"/>
      <c r="AF8" s="657"/>
      <c r="AG8" s="657"/>
      <c r="AH8" s="657"/>
      <c r="AI8" s="657"/>
      <c r="AJ8" s="657"/>
      <c r="AK8" s="657"/>
      <c r="AL8" s="657"/>
      <c r="AM8" s="657"/>
      <c r="AN8" s="657"/>
      <c r="AO8" s="657"/>
      <c r="AP8" s="657"/>
      <c r="AQ8" s="658"/>
      <c r="AR8" s="658"/>
      <c r="AS8" s="658"/>
      <c r="AT8" s="658"/>
      <c r="AU8" s="658"/>
      <c r="AV8" s="658"/>
      <c r="AW8" s="658"/>
      <c r="AX8" s="658"/>
      <c r="AY8" s="658"/>
      <c r="AZ8" s="658"/>
      <c r="BA8" s="2"/>
    </row>
    <row r="9" spans="1:53" ht="25.5" customHeight="1">
      <c r="A9" s="1"/>
      <c r="B9" s="659" t="s">
        <v>412</v>
      </c>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661"/>
      <c r="AC9" s="661"/>
      <c r="AD9" s="662"/>
      <c r="AE9" s="663" t="s">
        <v>488</v>
      </c>
      <c r="AF9" s="661"/>
      <c r="AG9" s="661"/>
      <c r="AH9" s="661"/>
      <c r="AI9" s="661"/>
      <c r="AJ9" s="661"/>
      <c r="AK9" s="661"/>
      <c r="AL9" s="661"/>
      <c r="AM9" s="661"/>
      <c r="AN9" s="661"/>
      <c r="AO9" s="661"/>
      <c r="AP9" s="661"/>
      <c r="AQ9" s="664" t="s">
        <v>414</v>
      </c>
      <c r="AR9" s="664"/>
      <c r="AS9" s="664"/>
      <c r="AT9" s="664"/>
      <c r="AU9" s="664"/>
      <c r="AV9" s="664"/>
      <c r="AW9" s="664"/>
      <c r="AX9" s="664"/>
      <c r="AY9" s="664"/>
      <c r="AZ9" s="664"/>
    </row>
    <row r="10" spans="1:53" ht="39.75" customHeight="1">
      <c r="A10" s="1"/>
      <c r="B10" s="629" t="s">
        <v>489</v>
      </c>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1"/>
      <c r="AE10" s="632" t="s">
        <v>490</v>
      </c>
      <c r="AF10" s="633"/>
      <c r="AG10" s="633"/>
      <c r="AH10" s="633"/>
      <c r="AI10" s="633"/>
      <c r="AJ10" s="633"/>
      <c r="AK10" s="633"/>
      <c r="AL10" s="633"/>
      <c r="AM10" s="633"/>
      <c r="AN10" s="633"/>
      <c r="AO10" s="633"/>
      <c r="AP10" s="633"/>
      <c r="AQ10" s="634" t="s">
        <v>228</v>
      </c>
      <c r="AR10" s="634"/>
      <c r="AS10" s="634"/>
      <c r="AT10" s="634"/>
      <c r="AU10" s="634"/>
      <c r="AV10" s="634"/>
      <c r="AW10" s="634"/>
      <c r="AX10" s="634"/>
      <c r="AY10" s="634"/>
      <c r="AZ10" s="634"/>
    </row>
    <row r="11" spans="1:53" ht="39.75" customHeight="1">
      <c r="A11" s="1"/>
      <c r="B11" s="629" t="s">
        <v>491</v>
      </c>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B11" s="630"/>
      <c r="AC11" s="630"/>
      <c r="AD11" s="631"/>
      <c r="AE11" s="632" t="s">
        <v>492</v>
      </c>
      <c r="AF11" s="633"/>
      <c r="AG11" s="633"/>
      <c r="AH11" s="633"/>
      <c r="AI11" s="633"/>
      <c r="AJ11" s="633"/>
      <c r="AK11" s="633"/>
      <c r="AL11" s="633"/>
      <c r="AM11" s="633"/>
      <c r="AN11" s="633"/>
      <c r="AO11" s="633"/>
      <c r="AP11" s="633"/>
      <c r="AQ11" s="634" t="s">
        <v>228</v>
      </c>
      <c r="AR11" s="634"/>
      <c r="AS11" s="634"/>
      <c r="AT11" s="634"/>
      <c r="AU11" s="634"/>
      <c r="AV11" s="634"/>
      <c r="AW11" s="634"/>
      <c r="AX11" s="634"/>
      <c r="AY11" s="634"/>
      <c r="AZ11" s="634"/>
    </row>
    <row r="12" spans="1:53" ht="39.75" customHeight="1">
      <c r="A12" s="1"/>
      <c r="B12" s="629" t="s">
        <v>493</v>
      </c>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1"/>
      <c r="AE12" s="632" t="s">
        <v>494</v>
      </c>
      <c r="AF12" s="633"/>
      <c r="AG12" s="633"/>
      <c r="AH12" s="633"/>
      <c r="AI12" s="633"/>
      <c r="AJ12" s="633"/>
      <c r="AK12" s="633"/>
      <c r="AL12" s="633"/>
      <c r="AM12" s="633"/>
      <c r="AN12" s="633"/>
      <c r="AO12" s="633"/>
      <c r="AP12" s="633"/>
      <c r="AQ12" s="634" t="s">
        <v>90</v>
      </c>
      <c r="AR12" s="634"/>
      <c r="AS12" s="634"/>
      <c r="AT12" s="634"/>
      <c r="AU12" s="634"/>
      <c r="AV12" s="634"/>
      <c r="AW12" s="634"/>
      <c r="AX12" s="634"/>
      <c r="AY12" s="634"/>
      <c r="AZ12" s="634"/>
    </row>
    <row r="13" spans="1:53" ht="27.75" customHeight="1">
      <c r="A13" s="1"/>
      <c r="B13" s="635"/>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7"/>
      <c r="AK13" s="262" t="s">
        <v>67</v>
      </c>
      <c r="AL13" s="273"/>
      <c r="AM13" s="273"/>
      <c r="AN13" s="638"/>
      <c r="AO13" s="262" t="s">
        <v>420</v>
      </c>
      <c r="AP13" s="638"/>
      <c r="AQ13" s="642" t="s">
        <v>69</v>
      </c>
      <c r="AR13" s="643"/>
      <c r="AS13" s="643"/>
      <c r="AT13" s="643"/>
      <c r="AU13" s="643"/>
      <c r="AV13" s="644"/>
      <c r="AW13" s="271" t="s">
        <v>70</v>
      </c>
      <c r="AX13" s="645"/>
      <c r="AY13" s="646"/>
      <c r="AZ13" s="277" t="s">
        <v>421</v>
      </c>
      <c r="BA13" s="2"/>
    </row>
    <row r="14" spans="1:53" ht="30" customHeight="1">
      <c r="A14" s="3"/>
      <c r="B14" s="87" t="s">
        <v>422</v>
      </c>
      <c r="C14" s="372" t="s">
        <v>495</v>
      </c>
      <c r="D14" s="194"/>
      <c r="E14" s="194"/>
      <c r="F14" s="194"/>
      <c r="G14" s="194"/>
      <c r="H14" s="194"/>
      <c r="I14" s="194"/>
      <c r="J14" s="194"/>
      <c r="K14" s="194"/>
      <c r="L14" s="194"/>
      <c r="M14" s="194"/>
      <c r="N14" s="196"/>
      <c r="O14" s="492" t="s">
        <v>496</v>
      </c>
      <c r="P14" s="493"/>
      <c r="Q14" s="493"/>
      <c r="R14" s="493"/>
      <c r="S14" s="494"/>
      <c r="T14" s="64" t="s">
        <v>59</v>
      </c>
      <c r="U14" s="64" t="s">
        <v>64</v>
      </c>
      <c r="V14" s="64" t="s">
        <v>65</v>
      </c>
      <c r="W14" s="64" t="s">
        <v>425</v>
      </c>
      <c r="X14" s="88" t="s">
        <v>72</v>
      </c>
      <c r="Y14" s="89" t="s">
        <v>73</v>
      </c>
      <c r="Z14" s="89" t="s">
        <v>74</v>
      </c>
      <c r="AA14" s="89" t="s">
        <v>75</v>
      </c>
      <c r="AB14" s="89" t="s">
        <v>76</v>
      </c>
      <c r="AC14" s="89" t="s">
        <v>77</v>
      </c>
      <c r="AD14" s="89" t="s">
        <v>78</v>
      </c>
      <c r="AE14" s="89" t="s">
        <v>79</v>
      </c>
      <c r="AF14" s="89" t="s">
        <v>80</v>
      </c>
      <c r="AG14" s="89" t="s">
        <v>81</v>
      </c>
      <c r="AH14" s="89" t="s">
        <v>82</v>
      </c>
      <c r="AI14" s="89" t="s">
        <v>83</v>
      </c>
      <c r="AJ14" s="89" t="s">
        <v>84</v>
      </c>
      <c r="AK14" s="639"/>
      <c r="AL14" s="640"/>
      <c r="AM14" s="640"/>
      <c r="AN14" s="641"/>
      <c r="AO14" s="639"/>
      <c r="AP14" s="641"/>
      <c r="AQ14" s="262"/>
      <c r="AR14" s="273"/>
      <c r="AS14" s="273"/>
      <c r="AT14" s="273"/>
      <c r="AU14" s="273"/>
      <c r="AV14" s="638"/>
      <c r="AW14" s="274"/>
      <c r="AX14" s="647"/>
      <c r="AY14" s="648"/>
      <c r="AZ14" s="276"/>
      <c r="BA14" s="4"/>
    </row>
    <row r="15" spans="1:53" ht="29.25" customHeight="1">
      <c r="A15" s="1"/>
      <c r="B15" s="563">
        <v>1</v>
      </c>
      <c r="C15" s="604" t="s">
        <v>497</v>
      </c>
      <c r="D15" s="619" t="s">
        <v>498</v>
      </c>
      <c r="E15" s="619"/>
      <c r="F15" s="619"/>
      <c r="G15" s="619"/>
      <c r="H15" s="619"/>
      <c r="I15" s="619"/>
      <c r="J15" s="619"/>
      <c r="K15" s="619"/>
      <c r="L15" s="619"/>
      <c r="M15" s="619"/>
      <c r="N15" s="620"/>
      <c r="O15" s="559" t="s">
        <v>499</v>
      </c>
      <c r="P15" s="559"/>
      <c r="Q15" s="559"/>
      <c r="R15" s="559"/>
      <c r="S15" s="560"/>
      <c r="T15" s="551" t="s">
        <v>500</v>
      </c>
      <c r="U15" s="551" t="s">
        <v>429</v>
      </c>
      <c r="V15" s="551" t="s">
        <v>92</v>
      </c>
      <c r="W15" s="551" t="s">
        <v>109</v>
      </c>
      <c r="X15" s="18" t="s">
        <v>93</v>
      </c>
      <c r="Y15" s="19"/>
      <c r="Z15" s="20"/>
      <c r="AA15" s="19"/>
      <c r="AB15" s="19"/>
      <c r="AC15" s="19"/>
      <c r="AD15" s="19"/>
      <c r="AE15" s="19"/>
      <c r="AF15" s="19"/>
      <c r="AG15" s="19"/>
      <c r="AH15" s="19"/>
      <c r="AI15" s="19"/>
      <c r="AJ15" s="19"/>
      <c r="AK15" s="295">
        <f>SUM(Y15,Z15,AA15,AB15,AC15,AD15,AE15,AF15,AG15,AH15,AI15,AJ15)</f>
        <v>0</v>
      </c>
      <c r="AL15" s="192"/>
      <c r="AM15" s="218">
        <f>IFERROR(AK16/AK15,0)</f>
        <v>0</v>
      </c>
      <c r="AN15" s="196"/>
      <c r="AO15" s="218">
        <f>SUM(AM15:AN40)/(COUNT(AM15:AM40))</f>
        <v>0</v>
      </c>
      <c r="AP15" s="242"/>
      <c r="AQ15" s="546"/>
      <c r="AR15" s="546"/>
      <c r="AS15" s="546">
        <f>IFERROR(AQ15/AQ16,0)</f>
        <v>0</v>
      </c>
      <c r="AT15" s="546"/>
      <c r="AU15" s="546"/>
      <c r="AV15" s="546"/>
      <c r="AW15" s="547"/>
      <c r="AX15" s="547"/>
      <c r="AY15" s="547"/>
      <c r="AZ15" s="547"/>
      <c r="BA15" s="2"/>
    </row>
    <row r="16" spans="1:53" ht="52.5" customHeight="1">
      <c r="A16" s="1"/>
      <c r="B16" s="201"/>
      <c r="C16" s="617"/>
      <c r="D16" s="621"/>
      <c r="E16" s="621"/>
      <c r="F16" s="621"/>
      <c r="G16" s="621"/>
      <c r="H16" s="621"/>
      <c r="I16" s="621"/>
      <c r="J16" s="621"/>
      <c r="K16" s="621"/>
      <c r="L16" s="621"/>
      <c r="M16" s="621"/>
      <c r="N16" s="622"/>
      <c r="O16" s="561"/>
      <c r="P16" s="561"/>
      <c r="Q16" s="561"/>
      <c r="R16" s="561"/>
      <c r="S16" s="562"/>
      <c r="T16" s="552"/>
      <c r="U16" s="552"/>
      <c r="V16" s="552"/>
      <c r="W16" s="552"/>
      <c r="X16" s="21" t="s">
        <v>94</v>
      </c>
      <c r="Y16" s="19"/>
      <c r="Z16" s="19"/>
      <c r="AA16" s="19"/>
      <c r="AB16" s="19"/>
      <c r="AC16" s="19"/>
      <c r="AD16" s="19"/>
      <c r="AE16" s="19"/>
      <c r="AF16" s="19"/>
      <c r="AG16" s="19"/>
      <c r="AH16" s="19"/>
      <c r="AI16" s="19"/>
      <c r="AJ16" s="19"/>
      <c r="AK16" s="295">
        <f>SUM(Y16:AJ16)</f>
        <v>0</v>
      </c>
      <c r="AL16" s="192"/>
      <c r="AM16" s="201"/>
      <c r="AN16" s="204"/>
      <c r="AO16" s="220"/>
      <c r="AP16" s="243"/>
      <c r="AQ16" s="546"/>
      <c r="AR16" s="546"/>
      <c r="AS16" s="546"/>
      <c r="AT16" s="546"/>
      <c r="AU16" s="546"/>
      <c r="AV16" s="546"/>
      <c r="AW16" s="547"/>
      <c r="AX16" s="547"/>
      <c r="AY16" s="547"/>
      <c r="AZ16" s="547"/>
      <c r="BA16" s="2"/>
    </row>
    <row r="17" spans="1:53" ht="33.75" customHeight="1">
      <c r="A17" s="1"/>
      <c r="B17" s="563">
        <v>2</v>
      </c>
      <c r="C17" s="617"/>
      <c r="D17" s="619" t="s">
        <v>501</v>
      </c>
      <c r="E17" s="619"/>
      <c r="F17" s="619"/>
      <c r="G17" s="619"/>
      <c r="H17" s="619"/>
      <c r="I17" s="619"/>
      <c r="J17" s="619"/>
      <c r="K17" s="619"/>
      <c r="L17" s="619"/>
      <c r="M17" s="619"/>
      <c r="N17" s="620"/>
      <c r="O17" s="559" t="s">
        <v>502</v>
      </c>
      <c r="P17" s="559"/>
      <c r="Q17" s="559"/>
      <c r="R17" s="559"/>
      <c r="S17" s="560"/>
      <c r="T17" s="551" t="s">
        <v>503</v>
      </c>
      <c r="U17" s="551" t="s">
        <v>429</v>
      </c>
      <c r="V17" s="551" t="s">
        <v>92</v>
      </c>
      <c r="W17" s="551" t="s">
        <v>109</v>
      </c>
      <c r="X17" s="18" t="s">
        <v>93</v>
      </c>
      <c r="Y17" s="19"/>
      <c r="Z17" s="20"/>
      <c r="AA17" s="20"/>
      <c r="AB17" s="19"/>
      <c r="AC17" s="19"/>
      <c r="AD17" s="19"/>
      <c r="AE17" s="19"/>
      <c r="AF17" s="19"/>
      <c r="AG17" s="19"/>
      <c r="AH17" s="19"/>
      <c r="AI17" s="19"/>
      <c r="AJ17" s="19"/>
      <c r="AK17" s="295">
        <f t="shared" ref="AK17:AK54" si="0">SUM(Y17:AJ17)</f>
        <v>0</v>
      </c>
      <c r="AL17" s="192"/>
      <c r="AM17" s="218">
        <f>IFERROR(AK18/AK17,0)</f>
        <v>0</v>
      </c>
      <c r="AN17" s="196"/>
      <c r="AO17" s="220"/>
      <c r="AP17" s="221"/>
      <c r="AQ17" s="546"/>
      <c r="AR17" s="546"/>
      <c r="AS17" s="546">
        <f t="shared" ref="AS17" si="1">IFERROR(AQ17/AQ18,0)</f>
        <v>0</v>
      </c>
      <c r="AT17" s="546"/>
      <c r="AU17" s="546"/>
      <c r="AV17" s="546"/>
      <c r="AW17" s="547"/>
      <c r="AX17" s="547"/>
      <c r="AY17" s="547"/>
      <c r="AZ17" s="547"/>
      <c r="BA17" s="2"/>
    </row>
    <row r="18" spans="1:53" ht="43.5" customHeight="1">
      <c r="A18" s="1"/>
      <c r="B18" s="201"/>
      <c r="C18" s="617"/>
      <c r="D18" s="621"/>
      <c r="E18" s="621"/>
      <c r="F18" s="621"/>
      <c r="G18" s="621"/>
      <c r="H18" s="621"/>
      <c r="I18" s="621"/>
      <c r="J18" s="621"/>
      <c r="K18" s="621"/>
      <c r="L18" s="621"/>
      <c r="M18" s="621"/>
      <c r="N18" s="622"/>
      <c r="O18" s="561"/>
      <c r="P18" s="561"/>
      <c r="Q18" s="561"/>
      <c r="R18" s="561"/>
      <c r="S18" s="562"/>
      <c r="T18" s="552"/>
      <c r="U18" s="552"/>
      <c r="V18" s="552"/>
      <c r="W18" s="552"/>
      <c r="X18" s="21" t="s">
        <v>94</v>
      </c>
      <c r="Y18" s="19"/>
      <c r="Z18" s="19"/>
      <c r="AA18" s="19"/>
      <c r="AB18" s="19"/>
      <c r="AC18" s="19"/>
      <c r="AD18" s="19"/>
      <c r="AE18" s="19"/>
      <c r="AF18" s="19"/>
      <c r="AG18" s="19"/>
      <c r="AH18" s="19"/>
      <c r="AI18" s="19"/>
      <c r="AJ18" s="19"/>
      <c r="AK18" s="295">
        <f>SUM(Y18:AJ18)</f>
        <v>0</v>
      </c>
      <c r="AL18" s="192"/>
      <c r="AM18" s="201"/>
      <c r="AN18" s="204"/>
      <c r="AO18" s="220"/>
      <c r="AP18" s="221"/>
      <c r="AQ18" s="546"/>
      <c r="AR18" s="546"/>
      <c r="AS18" s="546"/>
      <c r="AT18" s="546"/>
      <c r="AU18" s="546"/>
      <c r="AV18" s="546"/>
      <c r="AW18" s="547"/>
      <c r="AX18" s="547"/>
      <c r="AY18" s="547"/>
      <c r="AZ18" s="547"/>
      <c r="BA18" s="2"/>
    </row>
    <row r="19" spans="1:53" ht="33.75" customHeight="1">
      <c r="A19" s="1"/>
      <c r="B19" s="563">
        <v>3</v>
      </c>
      <c r="C19" s="617"/>
      <c r="D19" s="619" t="s">
        <v>504</v>
      </c>
      <c r="E19" s="624"/>
      <c r="F19" s="624"/>
      <c r="G19" s="624"/>
      <c r="H19" s="624"/>
      <c r="I19" s="624"/>
      <c r="J19" s="624"/>
      <c r="K19" s="624"/>
      <c r="L19" s="624"/>
      <c r="M19" s="624"/>
      <c r="N19" s="625"/>
      <c r="O19" s="578" t="s">
        <v>505</v>
      </c>
      <c r="P19" s="559"/>
      <c r="Q19" s="559"/>
      <c r="R19" s="559"/>
      <c r="S19" s="560"/>
      <c r="T19" s="551" t="s">
        <v>506</v>
      </c>
      <c r="U19" s="551" t="s">
        <v>429</v>
      </c>
      <c r="V19" s="551" t="s">
        <v>92</v>
      </c>
      <c r="W19" s="551" t="s">
        <v>109</v>
      </c>
      <c r="X19" s="18" t="s">
        <v>93</v>
      </c>
      <c r="Y19" s="19"/>
      <c r="Z19" s="20"/>
      <c r="AA19" s="19"/>
      <c r="AB19" s="19"/>
      <c r="AC19" s="19"/>
      <c r="AD19" s="19"/>
      <c r="AE19" s="19"/>
      <c r="AF19" s="19"/>
      <c r="AG19" s="19"/>
      <c r="AH19" s="19"/>
      <c r="AI19" s="19"/>
      <c r="AJ19" s="19"/>
      <c r="AK19" s="295">
        <f t="shared" si="0"/>
        <v>0</v>
      </c>
      <c r="AL19" s="192"/>
      <c r="AM19" s="218">
        <f>IFERROR(AK20/AK19,0)</f>
        <v>0</v>
      </c>
      <c r="AN19" s="196"/>
      <c r="AO19" s="220"/>
      <c r="AP19" s="221"/>
      <c r="AQ19" s="546"/>
      <c r="AR19" s="546"/>
      <c r="AS19" s="546">
        <f t="shared" ref="AS19" si="2">IFERROR(AQ19/AQ20,0)</f>
        <v>0</v>
      </c>
      <c r="AT19" s="546"/>
      <c r="AU19" s="546"/>
      <c r="AV19" s="546"/>
      <c r="AW19" s="547"/>
      <c r="AX19" s="547"/>
      <c r="AY19" s="547"/>
      <c r="AZ19" s="547"/>
      <c r="BA19" s="2"/>
    </row>
    <row r="20" spans="1:53" ht="60" customHeight="1">
      <c r="A20" s="1"/>
      <c r="B20" s="201"/>
      <c r="C20" s="617"/>
      <c r="D20" s="626"/>
      <c r="E20" s="626"/>
      <c r="F20" s="626"/>
      <c r="G20" s="626"/>
      <c r="H20" s="626"/>
      <c r="I20" s="626"/>
      <c r="J20" s="626"/>
      <c r="K20" s="626"/>
      <c r="L20" s="626"/>
      <c r="M20" s="626"/>
      <c r="N20" s="627"/>
      <c r="O20" s="628"/>
      <c r="P20" s="561"/>
      <c r="Q20" s="561"/>
      <c r="R20" s="561"/>
      <c r="S20" s="562"/>
      <c r="T20" s="552"/>
      <c r="U20" s="552"/>
      <c r="V20" s="552"/>
      <c r="W20" s="552"/>
      <c r="X20" s="21" t="s">
        <v>94</v>
      </c>
      <c r="Y20" s="19"/>
      <c r="Z20" s="19"/>
      <c r="AA20" s="19"/>
      <c r="AB20" s="19"/>
      <c r="AC20" s="19"/>
      <c r="AD20" s="19"/>
      <c r="AE20" s="19"/>
      <c r="AF20" s="19"/>
      <c r="AG20" s="19"/>
      <c r="AH20" s="19"/>
      <c r="AI20" s="19"/>
      <c r="AJ20" s="19"/>
      <c r="AK20" s="295">
        <f>SUM(Y20:AJ20)</f>
        <v>0</v>
      </c>
      <c r="AL20" s="192"/>
      <c r="AM20" s="201"/>
      <c r="AN20" s="204"/>
      <c r="AO20" s="220"/>
      <c r="AP20" s="221"/>
      <c r="AQ20" s="546"/>
      <c r="AR20" s="546"/>
      <c r="AS20" s="546"/>
      <c r="AT20" s="546"/>
      <c r="AU20" s="546"/>
      <c r="AV20" s="546"/>
      <c r="AW20" s="547"/>
      <c r="AX20" s="547"/>
      <c r="AY20" s="547"/>
      <c r="AZ20" s="547"/>
      <c r="BA20" s="2"/>
    </row>
    <row r="21" spans="1:53" ht="54.75" customHeight="1">
      <c r="A21" s="1"/>
      <c r="B21" s="563">
        <v>4</v>
      </c>
      <c r="C21" s="617"/>
      <c r="D21" s="580" t="s">
        <v>507</v>
      </c>
      <c r="E21" s="580"/>
      <c r="F21" s="580"/>
      <c r="G21" s="580"/>
      <c r="H21" s="580"/>
      <c r="I21" s="580"/>
      <c r="J21" s="580"/>
      <c r="K21" s="580"/>
      <c r="L21" s="580"/>
      <c r="M21" s="580"/>
      <c r="N21" s="581"/>
      <c r="O21" s="578" t="s">
        <v>508</v>
      </c>
      <c r="P21" s="559"/>
      <c r="Q21" s="559"/>
      <c r="R21" s="559"/>
      <c r="S21" s="560"/>
      <c r="T21" s="551" t="s">
        <v>509</v>
      </c>
      <c r="U21" s="551" t="s">
        <v>429</v>
      </c>
      <c r="V21" s="551" t="s">
        <v>92</v>
      </c>
      <c r="W21" s="551" t="s">
        <v>109</v>
      </c>
      <c r="X21" s="18" t="s">
        <v>93</v>
      </c>
      <c r="Y21" s="19"/>
      <c r="Z21" s="20"/>
      <c r="AA21" s="19"/>
      <c r="AB21" s="19"/>
      <c r="AC21" s="19"/>
      <c r="AD21" s="19"/>
      <c r="AE21" s="19"/>
      <c r="AF21" s="19"/>
      <c r="AG21" s="19"/>
      <c r="AH21" s="19"/>
      <c r="AI21" s="19"/>
      <c r="AJ21" s="19"/>
      <c r="AK21" s="295">
        <f t="shared" si="0"/>
        <v>0</v>
      </c>
      <c r="AL21" s="192"/>
      <c r="AM21" s="218">
        <f>IFERROR(AK22/AK21,0)</f>
        <v>0</v>
      </c>
      <c r="AN21" s="196"/>
      <c r="AO21" s="220"/>
      <c r="AP21" s="221"/>
      <c r="AQ21" s="546"/>
      <c r="AR21" s="546"/>
      <c r="AS21" s="546">
        <f>IFERROR(AQ21/AQ22,0)</f>
        <v>0</v>
      </c>
      <c r="AT21" s="546"/>
      <c r="AU21" s="546"/>
      <c r="AV21" s="546"/>
      <c r="AW21" s="547"/>
      <c r="AX21" s="547"/>
      <c r="AY21" s="547"/>
      <c r="AZ21" s="547"/>
      <c r="BA21" s="2"/>
    </row>
    <row r="22" spans="1:53" ht="45.75" customHeight="1">
      <c r="A22" s="1"/>
      <c r="B22" s="201"/>
      <c r="C22" s="618"/>
      <c r="D22" s="573"/>
      <c r="E22" s="573"/>
      <c r="F22" s="573"/>
      <c r="G22" s="573"/>
      <c r="H22" s="573"/>
      <c r="I22" s="573"/>
      <c r="J22" s="573"/>
      <c r="K22" s="573"/>
      <c r="L22" s="573"/>
      <c r="M22" s="573"/>
      <c r="N22" s="574"/>
      <c r="O22" s="623"/>
      <c r="P22" s="606"/>
      <c r="Q22" s="606"/>
      <c r="R22" s="606"/>
      <c r="S22" s="607"/>
      <c r="T22" s="585"/>
      <c r="U22" s="585"/>
      <c r="V22" s="585"/>
      <c r="W22" s="585"/>
      <c r="X22" s="90" t="s">
        <v>94</v>
      </c>
      <c r="Y22" s="36"/>
      <c r="Z22" s="36"/>
      <c r="AA22" s="36"/>
      <c r="AB22" s="36"/>
      <c r="AC22" s="36"/>
      <c r="AD22" s="36"/>
      <c r="AE22" s="36"/>
      <c r="AF22" s="36"/>
      <c r="AG22" s="36"/>
      <c r="AH22" s="36"/>
      <c r="AI22" s="36"/>
      <c r="AJ22" s="36"/>
      <c r="AK22" s="615">
        <f t="shared" si="0"/>
        <v>0</v>
      </c>
      <c r="AL22" s="616"/>
      <c r="AM22" s="201"/>
      <c r="AN22" s="204"/>
      <c r="AO22" s="220"/>
      <c r="AP22" s="221"/>
      <c r="AQ22" s="601"/>
      <c r="AR22" s="602"/>
      <c r="AS22" s="546"/>
      <c r="AT22" s="546"/>
      <c r="AU22" s="546"/>
      <c r="AV22" s="546"/>
      <c r="AW22" s="547"/>
      <c r="AX22" s="547"/>
      <c r="AY22" s="547"/>
      <c r="AZ22" s="547"/>
      <c r="BA22" s="2"/>
    </row>
    <row r="23" spans="1:53" ht="29.25" customHeight="1">
      <c r="A23" s="1"/>
      <c r="B23" s="563">
        <v>5</v>
      </c>
      <c r="C23" s="612" t="s">
        <v>510</v>
      </c>
      <c r="D23" s="608" t="s">
        <v>511</v>
      </c>
      <c r="E23" s="608"/>
      <c r="F23" s="608"/>
      <c r="G23" s="608"/>
      <c r="H23" s="608"/>
      <c r="I23" s="608"/>
      <c r="J23" s="608"/>
      <c r="K23" s="608"/>
      <c r="L23" s="608"/>
      <c r="M23" s="608"/>
      <c r="N23" s="608"/>
      <c r="O23" s="608" t="s">
        <v>512</v>
      </c>
      <c r="P23" s="608"/>
      <c r="Q23" s="608"/>
      <c r="R23" s="608"/>
      <c r="S23" s="608"/>
      <c r="T23" s="608" t="s">
        <v>513</v>
      </c>
      <c r="U23" s="608" t="s">
        <v>429</v>
      </c>
      <c r="V23" s="608" t="s">
        <v>92</v>
      </c>
      <c r="W23" s="608" t="s">
        <v>109</v>
      </c>
      <c r="X23" s="18" t="s">
        <v>93</v>
      </c>
      <c r="Y23" s="19"/>
      <c r="Z23" s="20"/>
      <c r="AA23" s="19"/>
      <c r="AB23" s="19"/>
      <c r="AC23" s="19"/>
      <c r="AD23" s="19"/>
      <c r="AE23" s="19"/>
      <c r="AF23" s="19"/>
      <c r="AG23" s="19"/>
      <c r="AH23" s="19"/>
      <c r="AI23" s="19"/>
      <c r="AJ23" s="19"/>
      <c r="AK23" s="296">
        <f>SUM(Y19:AJ19)</f>
        <v>0</v>
      </c>
      <c r="AL23" s="237"/>
      <c r="AM23" s="242">
        <f>IFERROR(AK24/AK23,0)</f>
        <v>0</v>
      </c>
      <c r="AN23" s="196"/>
      <c r="AO23" s="220"/>
      <c r="AP23" s="221"/>
      <c r="AQ23" s="546"/>
      <c r="AR23" s="546"/>
      <c r="AS23" s="546">
        <f>IFERROR(AQ23/AQ24,0)</f>
        <v>0</v>
      </c>
      <c r="AT23" s="546"/>
      <c r="AU23" s="546"/>
      <c r="AV23" s="546"/>
      <c r="AW23" s="547"/>
      <c r="AX23" s="547"/>
      <c r="AY23" s="547"/>
      <c r="AZ23" s="547"/>
      <c r="BA23" s="2"/>
    </row>
    <row r="24" spans="1:53" ht="52.5" customHeight="1">
      <c r="A24" s="1"/>
      <c r="B24" s="201"/>
      <c r="C24" s="612"/>
      <c r="D24" s="608"/>
      <c r="E24" s="608"/>
      <c r="F24" s="608"/>
      <c r="G24" s="608"/>
      <c r="H24" s="608"/>
      <c r="I24" s="608"/>
      <c r="J24" s="608"/>
      <c r="K24" s="608"/>
      <c r="L24" s="608"/>
      <c r="M24" s="608"/>
      <c r="N24" s="608"/>
      <c r="O24" s="608"/>
      <c r="P24" s="608"/>
      <c r="Q24" s="608"/>
      <c r="R24" s="608"/>
      <c r="S24" s="608"/>
      <c r="T24" s="608"/>
      <c r="U24" s="608"/>
      <c r="V24" s="608"/>
      <c r="W24" s="608"/>
      <c r="X24" s="21" t="s">
        <v>94</v>
      </c>
      <c r="Y24" s="19"/>
      <c r="Z24" s="19"/>
      <c r="AA24" s="19"/>
      <c r="AB24" s="19"/>
      <c r="AC24" s="19"/>
      <c r="AD24" s="19"/>
      <c r="AE24" s="19"/>
      <c r="AF24" s="19"/>
      <c r="AG24" s="19"/>
      <c r="AH24" s="19"/>
      <c r="AI24" s="19"/>
      <c r="AJ24" s="19"/>
      <c r="AK24" s="296">
        <f>SUM(Y24:AJ24)</f>
        <v>0</v>
      </c>
      <c r="AL24" s="237"/>
      <c r="AM24" s="202"/>
      <c r="AN24" s="204"/>
      <c r="AO24" s="220"/>
      <c r="AP24" s="221"/>
      <c r="AQ24" s="546"/>
      <c r="AR24" s="546"/>
      <c r="AS24" s="546"/>
      <c r="AT24" s="546"/>
      <c r="AU24" s="546"/>
      <c r="AV24" s="546"/>
      <c r="AW24" s="547"/>
      <c r="AX24" s="547"/>
      <c r="AY24" s="547"/>
      <c r="AZ24" s="547"/>
      <c r="BA24" s="2"/>
    </row>
    <row r="25" spans="1:53" ht="33.75" customHeight="1">
      <c r="A25" s="1"/>
      <c r="B25" s="563">
        <v>6</v>
      </c>
      <c r="C25" s="612"/>
      <c r="D25" s="608" t="s">
        <v>514</v>
      </c>
      <c r="E25" s="608"/>
      <c r="F25" s="608"/>
      <c r="G25" s="608"/>
      <c r="H25" s="608"/>
      <c r="I25" s="608"/>
      <c r="J25" s="608"/>
      <c r="K25" s="608"/>
      <c r="L25" s="608"/>
      <c r="M25" s="608"/>
      <c r="N25" s="608"/>
      <c r="O25" s="608" t="s">
        <v>515</v>
      </c>
      <c r="P25" s="608"/>
      <c r="Q25" s="608"/>
      <c r="R25" s="608"/>
      <c r="S25" s="608"/>
      <c r="T25" s="608" t="s">
        <v>513</v>
      </c>
      <c r="U25" s="608" t="s">
        <v>429</v>
      </c>
      <c r="V25" s="608" t="s">
        <v>92</v>
      </c>
      <c r="W25" s="608" t="s">
        <v>109</v>
      </c>
      <c r="X25" s="18" t="s">
        <v>93</v>
      </c>
      <c r="Y25" s="19"/>
      <c r="Z25" s="20"/>
      <c r="AA25" s="20"/>
      <c r="AB25" s="19"/>
      <c r="AC25" s="19"/>
      <c r="AD25" s="19"/>
      <c r="AE25" s="19"/>
      <c r="AF25" s="19"/>
      <c r="AG25" s="19"/>
      <c r="AH25" s="19"/>
      <c r="AI25" s="19"/>
      <c r="AJ25" s="19"/>
      <c r="AK25" s="296">
        <f t="shared" ref="AK25" si="3">SUM(Y25:AJ25)</f>
        <v>0</v>
      </c>
      <c r="AL25" s="237"/>
      <c r="AM25" s="242">
        <f>IFERROR(AK26/AK25,0)</f>
        <v>0</v>
      </c>
      <c r="AN25" s="196"/>
      <c r="AO25" s="220"/>
      <c r="AP25" s="221"/>
      <c r="AQ25" s="546"/>
      <c r="AR25" s="546"/>
      <c r="AS25" s="546">
        <f t="shared" ref="AS25" si="4">IFERROR(AQ25/AQ26,0)</f>
        <v>0</v>
      </c>
      <c r="AT25" s="546"/>
      <c r="AU25" s="546"/>
      <c r="AV25" s="546"/>
      <c r="AW25" s="547"/>
      <c r="AX25" s="547"/>
      <c r="AY25" s="547"/>
      <c r="AZ25" s="547"/>
      <c r="BA25" s="2"/>
    </row>
    <row r="26" spans="1:53" ht="43.5" customHeight="1">
      <c r="A26" s="1"/>
      <c r="B26" s="201"/>
      <c r="C26" s="612"/>
      <c r="D26" s="608"/>
      <c r="E26" s="608"/>
      <c r="F26" s="608"/>
      <c r="G26" s="608"/>
      <c r="H26" s="608"/>
      <c r="I26" s="608"/>
      <c r="J26" s="608"/>
      <c r="K26" s="608"/>
      <c r="L26" s="608"/>
      <c r="M26" s="608"/>
      <c r="N26" s="608"/>
      <c r="O26" s="608"/>
      <c r="P26" s="608"/>
      <c r="Q26" s="608"/>
      <c r="R26" s="608"/>
      <c r="S26" s="608"/>
      <c r="T26" s="608"/>
      <c r="U26" s="608"/>
      <c r="V26" s="608"/>
      <c r="W26" s="608"/>
      <c r="X26" s="21" t="s">
        <v>94</v>
      </c>
      <c r="Y26" s="19"/>
      <c r="Z26" s="19"/>
      <c r="AA26" s="19"/>
      <c r="AB26" s="19"/>
      <c r="AC26" s="19"/>
      <c r="AD26" s="19"/>
      <c r="AE26" s="19"/>
      <c r="AF26" s="19"/>
      <c r="AG26" s="19"/>
      <c r="AH26" s="19"/>
      <c r="AI26" s="19"/>
      <c r="AJ26" s="19"/>
      <c r="AK26" s="296">
        <f>SUM(Y26:AJ26)</f>
        <v>0</v>
      </c>
      <c r="AL26" s="237"/>
      <c r="AM26" s="202"/>
      <c r="AN26" s="204"/>
      <c r="AO26" s="220"/>
      <c r="AP26" s="221"/>
      <c r="AQ26" s="546"/>
      <c r="AR26" s="546"/>
      <c r="AS26" s="546"/>
      <c r="AT26" s="546"/>
      <c r="AU26" s="546"/>
      <c r="AV26" s="546"/>
      <c r="AW26" s="547"/>
      <c r="AX26" s="547"/>
      <c r="AY26" s="547"/>
      <c r="AZ26" s="547"/>
      <c r="BA26" s="2"/>
    </row>
    <row r="27" spans="1:53" ht="33.75" customHeight="1">
      <c r="A27" s="1"/>
      <c r="B27" s="563">
        <v>7</v>
      </c>
      <c r="C27" s="612"/>
      <c r="D27" s="608" t="s">
        <v>504</v>
      </c>
      <c r="E27" s="609"/>
      <c r="F27" s="609"/>
      <c r="G27" s="609"/>
      <c r="H27" s="609"/>
      <c r="I27" s="609"/>
      <c r="J27" s="609"/>
      <c r="K27" s="609"/>
      <c r="L27" s="609"/>
      <c r="M27" s="609"/>
      <c r="N27" s="609"/>
      <c r="O27" s="608" t="s">
        <v>516</v>
      </c>
      <c r="P27" s="608"/>
      <c r="Q27" s="608"/>
      <c r="R27" s="608"/>
      <c r="S27" s="608"/>
      <c r="T27" s="608" t="s">
        <v>517</v>
      </c>
      <c r="U27" s="608" t="s">
        <v>429</v>
      </c>
      <c r="V27" s="608" t="s">
        <v>92</v>
      </c>
      <c r="W27" s="608" t="s">
        <v>109</v>
      </c>
      <c r="X27" s="18" t="s">
        <v>93</v>
      </c>
      <c r="Y27" s="19"/>
      <c r="Z27" s="20"/>
      <c r="AA27" s="19"/>
      <c r="AB27" s="19"/>
      <c r="AC27" s="19"/>
      <c r="AD27" s="19"/>
      <c r="AE27" s="19"/>
      <c r="AF27" s="19"/>
      <c r="AG27" s="19"/>
      <c r="AH27" s="19"/>
      <c r="AI27" s="19"/>
      <c r="AJ27" s="19"/>
      <c r="AK27" s="296">
        <f t="shared" ref="AK27" si="5">SUM(Y27:AJ27)</f>
        <v>0</v>
      </c>
      <c r="AL27" s="237"/>
      <c r="AM27" s="242">
        <f>IFERROR(AK28/AK27,0)</f>
        <v>0</v>
      </c>
      <c r="AN27" s="196"/>
      <c r="AO27" s="220"/>
      <c r="AP27" s="221"/>
      <c r="AQ27" s="546"/>
      <c r="AR27" s="546"/>
      <c r="AS27" s="546">
        <f t="shared" ref="AS27" si="6">IFERROR(AQ27/AQ28,0)</f>
        <v>0</v>
      </c>
      <c r="AT27" s="546"/>
      <c r="AU27" s="546"/>
      <c r="AV27" s="546"/>
      <c r="AW27" s="547"/>
      <c r="AX27" s="547"/>
      <c r="AY27" s="547"/>
      <c r="AZ27" s="547"/>
      <c r="BA27" s="2"/>
    </row>
    <row r="28" spans="1:53" ht="60" customHeight="1">
      <c r="A28" s="1"/>
      <c r="B28" s="201"/>
      <c r="C28" s="612"/>
      <c r="D28" s="609"/>
      <c r="E28" s="609"/>
      <c r="F28" s="609"/>
      <c r="G28" s="609"/>
      <c r="H28" s="609"/>
      <c r="I28" s="609"/>
      <c r="J28" s="609"/>
      <c r="K28" s="609"/>
      <c r="L28" s="609"/>
      <c r="M28" s="609"/>
      <c r="N28" s="609"/>
      <c r="O28" s="608"/>
      <c r="P28" s="608"/>
      <c r="Q28" s="608"/>
      <c r="R28" s="608"/>
      <c r="S28" s="608"/>
      <c r="T28" s="608"/>
      <c r="U28" s="608"/>
      <c r="V28" s="608"/>
      <c r="W28" s="608"/>
      <c r="X28" s="21" t="s">
        <v>94</v>
      </c>
      <c r="Y28" s="36"/>
      <c r="Z28" s="19"/>
      <c r="AA28" s="19"/>
      <c r="AB28" s="19"/>
      <c r="AC28" s="19"/>
      <c r="AD28" s="19"/>
      <c r="AE28" s="19"/>
      <c r="AF28" s="19"/>
      <c r="AG28" s="19"/>
      <c r="AH28" s="19"/>
      <c r="AI28" s="19"/>
      <c r="AJ28" s="19"/>
      <c r="AK28" s="296">
        <f>SUM(Y28:AJ28)</f>
        <v>0</v>
      </c>
      <c r="AL28" s="237"/>
      <c r="AM28" s="202"/>
      <c r="AN28" s="204"/>
      <c r="AO28" s="220"/>
      <c r="AP28" s="221"/>
      <c r="AQ28" s="546"/>
      <c r="AR28" s="546"/>
      <c r="AS28" s="546"/>
      <c r="AT28" s="546"/>
      <c r="AU28" s="546"/>
      <c r="AV28" s="546"/>
      <c r="AW28" s="547"/>
      <c r="AX28" s="547"/>
      <c r="AY28" s="547"/>
      <c r="AZ28" s="547"/>
      <c r="BA28" s="2"/>
    </row>
    <row r="29" spans="1:53" ht="29.25" customHeight="1">
      <c r="A29" s="1"/>
      <c r="B29" s="563">
        <v>8</v>
      </c>
      <c r="C29" s="612" t="s">
        <v>518</v>
      </c>
      <c r="D29" s="608" t="s">
        <v>511</v>
      </c>
      <c r="E29" s="608"/>
      <c r="F29" s="608"/>
      <c r="G29" s="608"/>
      <c r="H29" s="608"/>
      <c r="I29" s="608"/>
      <c r="J29" s="608"/>
      <c r="K29" s="608"/>
      <c r="L29" s="608"/>
      <c r="M29" s="608"/>
      <c r="N29" s="608"/>
      <c r="O29" s="608" t="s">
        <v>499</v>
      </c>
      <c r="P29" s="608"/>
      <c r="Q29" s="608"/>
      <c r="R29" s="608"/>
      <c r="S29" s="608"/>
      <c r="T29" s="608" t="s">
        <v>519</v>
      </c>
      <c r="U29" s="608" t="s">
        <v>429</v>
      </c>
      <c r="V29" s="608" t="s">
        <v>92</v>
      </c>
      <c r="W29" s="608" t="s">
        <v>109</v>
      </c>
      <c r="X29" s="91" t="s">
        <v>93</v>
      </c>
      <c r="Y29" s="19"/>
      <c r="Z29" s="92"/>
      <c r="AA29" s="19"/>
      <c r="AB29" s="19"/>
      <c r="AC29" s="19"/>
      <c r="AD29" s="19"/>
      <c r="AE29" s="19"/>
      <c r="AF29" s="19"/>
      <c r="AG29" s="19"/>
      <c r="AH29" s="19"/>
      <c r="AI29" s="19"/>
      <c r="AJ29" s="19"/>
      <c r="AK29" s="610">
        <f>SUM(Y25:AJ25)</f>
        <v>0</v>
      </c>
      <c r="AL29" s="611"/>
      <c r="AM29" s="242">
        <f>IFERROR(AK30/AK29,0)</f>
        <v>0</v>
      </c>
      <c r="AN29" s="196"/>
      <c r="AO29" s="220"/>
      <c r="AP29" s="221"/>
      <c r="AQ29" s="546"/>
      <c r="AR29" s="546"/>
      <c r="AS29" s="546">
        <f>IFERROR(AQ29/AQ30,0)</f>
        <v>0</v>
      </c>
      <c r="AT29" s="546"/>
      <c r="AU29" s="546"/>
      <c r="AV29" s="546"/>
      <c r="AW29" s="547"/>
      <c r="AX29" s="547"/>
      <c r="AY29" s="547"/>
      <c r="AZ29" s="547"/>
      <c r="BA29" s="2"/>
    </row>
    <row r="30" spans="1:53" ht="52.5" customHeight="1">
      <c r="A30" s="1"/>
      <c r="B30" s="201"/>
      <c r="C30" s="612"/>
      <c r="D30" s="608"/>
      <c r="E30" s="608"/>
      <c r="F30" s="608"/>
      <c r="G30" s="608"/>
      <c r="H30" s="608"/>
      <c r="I30" s="608"/>
      <c r="J30" s="608"/>
      <c r="K30" s="608"/>
      <c r="L30" s="608"/>
      <c r="M30" s="608"/>
      <c r="N30" s="608"/>
      <c r="O30" s="608"/>
      <c r="P30" s="608"/>
      <c r="Q30" s="608"/>
      <c r="R30" s="608"/>
      <c r="S30" s="608"/>
      <c r="T30" s="608"/>
      <c r="U30" s="608"/>
      <c r="V30" s="608"/>
      <c r="W30" s="608"/>
      <c r="X30" s="21" t="s">
        <v>94</v>
      </c>
      <c r="Y30" s="37"/>
      <c r="Z30" s="19"/>
      <c r="AA30" s="19"/>
      <c r="AB30" s="19"/>
      <c r="AC30" s="19"/>
      <c r="AD30" s="19"/>
      <c r="AE30" s="19"/>
      <c r="AF30" s="19"/>
      <c r="AG30" s="19"/>
      <c r="AH30" s="19"/>
      <c r="AI30" s="19"/>
      <c r="AJ30" s="19"/>
      <c r="AK30" s="296">
        <f>SUM(Y30:AJ30)</f>
        <v>0</v>
      </c>
      <c r="AL30" s="237"/>
      <c r="AM30" s="202"/>
      <c r="AN30" s="204"/>
      <c r="AO30" s="220"/>
      <c r="AP30" s="221"/>
      <c r="AQ30" s="546"/>
      <c r="AR30" s="546"/>
      <c r="AS30" s="546"/>
      <c r="AT30" s="546"/>
      <c r="AU30" s="546"/>
      <c r="AV30" s="546"/>
      <c r="AW30" s="547"/>
      <c r="AX30" s="547"/>
      <c r="AY30" s="547"/>
      <c r="AZ30" s="547"/>
      <c r="BA30" s="2"/>
    </row>
    <row r="31" spans="1:53" ht="33.75" customHeight="1">
      <c r="A31" s="1"/>
      <c r="B31" s="563">
        <v>9</v>
      </c>
      <c r="C31" s="612"/>
      <c r="D31" s="608" t="s">
        <v>514</v>
      </c>
      <c r="E31" s="608"/>
      <c r="F31" s="608"/>
      <c r="G31" s="608"/>
      <c r="H31" s="608"/>
      <c r="I31" s="608"/>
      <c r="J31" s="608"/>
      <c r="K31" s="608"/>
      <c r="L31" s="608"/>
      <c r="M31" s="608"/>
      <c r="N31" s="608"/>
      <c r="O31" s="608" t="s">
        <v>515</v>
      </c>
      <c r="P31" s="608"/>
      <c r="Q31" s="608"/>
      <c r="R31" s="608"/>
      <c r="S31" s="608"/>
      <c r="T31" s="608" t="s">
        <v>519</v>
      </c>
      <c r="U31" s="608" t="s">
        <v>429</v>
      </c>
      <c r="V31" s="608" t="s">
        <v>92</v>
      </c>
      <c r="W31" s="608" t="s">
        <v>109</v>
      </c>
      <c r="X31" s="18" t="s">
        <v>93</v>
      </c>
      <c r="Y31" s="19"/>
      <c r="Z31" s="20"/>
      <c r="AA31" s="20"/>
      <c r="AB31" s="19"/>
      <c r="AC31" s="19"/>
      <c r="AD31" s="19"/>
      <c r="AE31" s="19"/>
      <c r="AF31" s="19"/>
      <c r="AG31" s="19"/>
      <c r="AH31" s="19"/>
      <c r="AI31" s="19"/>
      <c r="AJ31" s="19"/>
      <c r="AK31" s="296">
        <f t="shared" ref="AK31" si="7">SUM(Y31:AJ31)</f>
        <v>0</v>
      </c>
      <c r="AL31" s="237"/>
      <c r="AM31" s="242">
        <f>IFERROR(AK32/AK31,0)</f>
        <v>0</v>
      </c>
      <c r="AN31" s="196"/>
      <c r="AO31" s="220"/>
      <c r="AP31" s="221"/>
      <c r="AQ31" s="546"/>
      <c r="AR31" s="546"/>
      <c r="AS31" s="546">
        <f t="shared" ref="AS31" si="8">IFERROR(AQ31/AQ32,0)</f>
        <v>0</v>
      </c>
      <c r="AT31" s="546"/>
      <c r="AU31" s="546"/>
      <c r="AV31" s="546"/>
      <c r="AW31" s="547"/>
      <c r="AX31" s="547"/>
      <c r="AY31" s="547"/>
      <c r="AZ31" s="547"/>
      <c r="BA31" s="2"/>
    </row>
    <row r="32" spans="1:53" ht="43.5" customHeight="1">
      <c r="A32" s="1"/>
      <c r="B32" s="201"/>
      <c r="C32" s="612"/>
      <c r="D32" s="608"/>
      <c r="E32" s="608"/>
      <c r="F32" s="608"/>
      <c r="G32" s="608"/>
      <c r="H32" s="608"/>
      <c r="I32" s="608"/>
      <c r="J32" s="608"/>
      <c r="K32" s="608"/>
      <c r="L32" s="608"/>
      <c r="M32" s="608"/>
      <c r="N32" s="608"/>
      <c r="O32" s="608"/>
      <c r="P32" s="608"/>
      <c r="Q32" s="608"/>
      <c r="R32" s="608"/>
      <c r="S32" s="608"/>
      <c r="T32" s="608"/>
      <c r="U32" s="608"/>
      <c r="V32" s="608"/>
      <c r="W32" s="608"/>
      <c r="X32" s="21" t="s">
        <v>94</v>
      </c>
      <c r="Y32" s="19"/>
      <c r="Z32" s="19"/>
      <c r="AA32" s="19"/>
      <c r="AB32" s="19"/>
      <c r="AC32" s="19"/>
      <c r="AD32" s="19"/>
      <c r="AE32" s="19"/>
      <c r="AF32" s="19"/>
      <c r="AG32" s="19"/>
      <c r="AH32" s="19"/>
      <c r="AI32" s="19"/>
      <c r="AJ32" s="19"/>
      <c r="AK32" s="296">
        <f>SUM(Y32:AJ32)</f>
        <v>0</v>
      </c>
      <c r="AL32" s="237"/>
      <c r="AM32" s="202"/>
      <c r="AN32" s="204"/>
      <c r="AO32" s="220"/>
      <c r="AP32" s="221"/>
      <c r="AQ32" s="546"/>
      <c r="AR32" s="546"/>
      <c r="AS32" s="546"/>
      <c r="AT32" s="546"/>
      <c r="AU32" s="546"/>
      <c r="AV32" s="546"/>
      <c r="AW32" s="547"/>
      <c r="AX32" s="547"/>
      <c r="AY32" s="547"/>
      <c r="AZ32" s="547"/>
      <c r="BA32" s="2"/>
    </row>
    <row r="33" spans="1:53" ht="33.75" customHeight="1">
      <c r="A33" s="1"/>
      <c r="B33" s="563">
        <v>10</v>
      </c>
      <c r="C33" s="612"/>
      <c r="D33" s="608" t="s">
        <v>504</v>
      </c>
      <c r="E33" s="609"/>
      <c r="F33" s="609"/>
      <c r="G33" s="609"/>
      <c r="H33" s="609"/>
      <c r="I33" s="609"/>
      <c r="J33" s="609"/>
      <c r="K33" s="609"/>
      <c r="L33" s="609"/>
      <c r="M33" s="609"/>
      <c r="N33" s="609"/>
      <c r="O33" s="608" t="s">
        <v>516</v>
      </c>
      <c r="P33" s="608"/>
      <c r="Q33" s="608"/>
      <c r="R33" s="608"/>
      <c r="S33" s="608"/>
      <c r="T33" s="608" t="s">
        <v>520</v>
      </c>
      <c r="U33" s="608" t="s">
        <v>429</v>
      </c>
      <c r="V33" s="608" t="s">
        <v>92</v>
      </c>
      <c r="W33" s="608" t="s">
        <v>109</v>
      </c>
      <c r="X33" s="18" t="s">
        <v>93</v>
      </c>
      <c r="Y33" s="19"/>
      <c r="Z33" s="20"/>
      <c r="AA33" s="19"/>
      <c r="AB33" s="19"/>
      <c r="AC33" s="19"/>
      <c r="AD33" s="19"/>
      <c r="AE33" s="19"/>
      <c r="AF33" s="19"/>
      <c r="AG33" s="19"/>
      <c r="AH33" s="19"/>
      <c r="AI33" s="19"/>
      <c r="AJ33" s="19"/>
      <c r="AK33" s="296">
        <f t="shared" ref="AK33" si="9">SUM(Y33:AJ33)</f>
        <v>0</v>
      </c>
      <c r="AL33" s="237"/>
      <c r="AM33" s="242">
        <f>IFERROR(AK34/AK33,0)</f>
        <v>0</v>
      </c>
      <c r="AN33" s="196"/>
      <c r="AO33" s="220"/>
      <c r="AP33" s="221"/>
      <c r="AQ33" s="546"/>
      <c r="AR33" s="546"/>
      <c r="AS33" s="546">
        <f t="shared" ref="AS33" si="10">IFERROR(AQ33/AQ34,0)</f>
        <v>0</v>
      </c>
      <c r="AT33" s="546"/>
      <c r="AU33" s="546"/>
      <c r="AV33" s="546"/>
      <c r="AW33" s="547"/>
      <c r="AX33" s="547"/>
      <c r="AY33" s="547"/>
      <c r="AZ33" s="547"/>
      <c r="BA33" s="2"/>
    </row>
    <row r="34" spans="1:53" ht="60" customHeight="1">
      <c r="A34" s="1"/>
      <c r="B34" s="201"/>
      <c r="C34" s="612"/>
      <c r="D34" s="609"/>
      <c r="E34" s="609"/>
      <c r="F34" s="609"/>
      <c r="G34" s="609"/>
      <c r="H34" s="609"/>
      <c r="I34" s="609"/>
      <c r="J34" s="609"/>
      <c r="K34" s="609"/>
      <c r="L34" s="609"/>
      <c r="M34" s="609"/>
      <c r="N34" s="609"/>
      <c r="O34" s="608"/>
      <c r="P34" s="608"/>
      <c r="Q34" s="608"/>
      <c r="R34" s="608"/>
      <c r="S34" s="608"/>
      <c r="T34" s="608"/>
      <c r="U34" s="608"/>
      <c r="V34" s="608"/>
      <c r="W34" s="608"/>
      <c r="X34" s="21" t="s">
        <v>94</v>
      </c>
      <c r="Y34" s="19"/>
      <c r="Z34" s="19"/>
      <c r="AA34" s="19"/>
      <c r="AB34" s="19"/>
      <c r="AC34" s="19"/>
      <c r="AD34" s="19"/>
      <c r="AE34" s="19"/>
      <c r="AF34" s="19"/>
      <c r="AG34" s="19"/>
      <c r="AH34" s="19"/>
      <c r="AI34" s="19"/>
      <c r="AJ34" s="19"/>
      <c r="AK34" s="296">
        <f>SUM(Y34:AJ34)</f>
        <v>0</v>
      </c>
      <c r="AL34" s="237"/>
      <c r="AM34" s="202"/>
      <c r="AN34" s="204"/>
      <c r="AO34" s="220"/>
      <c r="AP34" s="221"/>
      <c r="AQ34" s="546"/>
      <c r="AR34" s="546"/>
      <c r="AS34" s="546"/>
      <c r="AT34" s="546"/>
      <c r="AU34" s="546"/>
      <c r="AV34" s="546"/>
      <c r="AW34" s="547"/>
      <c r="AX34" s="547"/>
      <c r="AY34" s="547"/>
      <c r="AZ34" s="547"/>
      <c r="BA34" s="2"/>
    </row>
    <row r="35" spans="1:53" ht="36.75" customHeight="1">
      <c r="A35" s="1"/>
      <c r="B35" s="563">
        <v>11</v>
      </c>
      <c r="C35" s="612"/>
      <c r="D35" s="614" t="s">
        <v>521</v>
      </c>
      <c r="E35" s="614"/>
      <c r="F35" s="614"/>
      <c r="G35" s="614"/>
      <c r="H35" s="614"/>
      <c r="I35" s="614"/>
      <c r="J35" s="614"/>
      <c r="K35" s="614"/>
      <c r="L35" s="614"/>
      <c r="M35" s="614"/>
      <c r="N35" s="614"/>
      <c r="O35" s="608" t="s">
        <v>522</v>
      </c>
      <c r="P35" s="608"/>
      <c r="Q35" s="608"/>
      <c r="R35" s="608"/>
      <c r="S35" s="608"/>
      <c r="T35" s="608" t="s">
        <v>523</v>
      </c>
      <c r="U35" s="608" t="s">
        <v>429</v>
      </c>
      <c r="V35" s="608" t="s">
        <v>92</v>
      </c>
      <c r="W35" s="608" t="s">
        <v>90</v>
      </c>
      <c r="X35" s="18" t="s">
        <v>93</v>
      </c>
      <c r="Y35" s="19"/>
      <c r="Z35" s="20"/>
      <c r="AA35" s="19"/>
      <c r="AB35" s="19"/>
      <c r="AC35" s="19"/>
      <c r="AD35" s="19"/>
      <c r="AE35" s="19"/>
      <c r="AF35" s="19"/>
      <c r="AG35" s="19"/>
      <c r="AH35" s="19"/>
      <c r="AI35" s="19"/>
      <c r="AJ35" s="19"/>
      <c r="AK35" s="296">
        <f t="shared" si="0"/>
        <v>0</v>
      </c>
      <c r="AL35" s="135"/>
      <c r="AM35" s="242">
        <f>IFERROR(AK36/AK35,0)</f>
        <v>0</v>
      </c>
      <c r="AN35" s="219"/>
      <c r="AO35" s="220"/>
      <c r="AP35" s="221"/>
      <c r="AQ35" s="601"/>
      <c r="AR35" s="602"/>
      <c r="AS35" s="587">
        <f t="shared" ref="AS35" si="11">IFERROR(AQ35/AQ36,0)</f>
        <v>0</v>
      </c>
      <c r="AT35" s="588"/>
      <c r="AU35" s="588"/>
      <c r="AV35" s="589"/>
      <c r="AW35" s="593"/>
      <c r="AX35" s="594"/>
      <c r="AY35" s="595"/>
      <c r="AZ35" s="599"/>
      <c r="BA35" s="2"/>
    </row>
    <row r="36" spans="1:53" ht="57" customHeight="1">
      <c r="A36" s="1"/>
      <c r="B36" s="613"/>
      <c r="C36" s="612"/>
      <c r="D36" s="614"/>
      <c r="E36" s="614"/>
      <c r="F36" s="614"/>
      <c r="G36" s="614"/>
      <c r="H36" s="614"/>
      <c r="I36" s="614"/>
      <c r="J36" s="614"/>
      <c r="K36" s="614"/>
      <c r="L36" s="614"/>
      <c r="M36" s="614"/>
      <c r="N36" s="614"/>
      <c r="O36" s="608"/>
      <c r="P36" s="608"/>
      <c r="Q36" s="608"/>
      <c r="R36" s="608"/>
      <c r="S36" s="608"/>
      <c r="T36" s="608"/>
      <c r="U36" s="608"/>
      <c r="V36" s="608"/>
      <c r="W36" s="608"/>
      <c r="X36" s="21" t="s">
        <v>94</v>
      </c>
      <c r="Y36" s="19"/>
      <c r="Z36" s="19"/>
      <c r="AA36" s="19"/>
      <c r="AB36" s="19"/>
      <c r="AC36" s="19"/>
      <c r="AD36" s="19"/>
      <c r="AE36" s="19"/>
      <c r="AF36" s="19"/>
      <c r="AG36" s="19"/>
      <c r="AH36" s="19"/>
      <c r="AI36" s="19"/>
      <c r="AJ36" s="19"/>
      <c r="AK36" s="296">
        <f t="shared" si="0"/>
        <v>0</v>
      </c>
      <c r="AL36" s="135"/>
      <c r="AM36" s="244"/>
      <c r="AN36" s="223"/>
      <c r="AO36" s="220"/>
      <c r="AP36" s="221"/>
      <c r="AQ36" s="601"/>
      <c r="AR36" s="602"/>
      <c r="AS36" s="590"/>
      <c r="AT36" s="591"/>
      <c r="AU36" s="591"/>
      <c r="AV36" s="592"/>
      <c r="AW36" s="596"/>
      <c r="AX36" s="597"/>
      <c r="AY36" s="598"/>
      <c r="AZ36" s="600"/>
      <c r="BA36" s="2"/>
    </row>
    <row r="37" spans="1:53" ht="36" customHeight="1">
      <c r="A37" s="1"/>
      <c r="B37" s="563">
        <v>12</v>
      </c>
      <c r="C37" s="603" t="s">
        <v>524</v>
      </c>
      <c r="D37" s="605" t="s">
        <v>525</v>
      </c>
      <c r="E37" s="605"/>
      <c r="F37" s="605"/>
      <c r="G37" s="605"/>
      <c r="H37" s="605"/>
      <c r="I37" s="605"/>
      <c r="J37" s="605"/>
      <c r="K37" s="605"/>
      <c r="L37" s="605"/>
      <c r="M37" s="605"/>
      <c r="N37" s="605"/>
      <c r="O37" s="606" t="s">
        <v>526</v>
      </c>
      <c r="P37" s="606"/>
      <c r="Q37" s="606"/>
      <c r="R37" s="606"/>
      <c r="S37" s="607"/>
      <c r="T37" s="585" t="s">
        <v>527</v>
      </c>
      <c r="U37" s="585" t="s">
        <v>429</v>
      </c>
      <c r="V37" s="585" t="s">
        <v>92</v>
      </c>
      <c r="W37" s="585" t="s">
        <v>90</v>
      </c>
      <c r="X37" s="93" t="s">
        <v>93</v>
      </c>
      <c r="Y37" s="37"/>
      <c r="Z37" s="94"/>
      <c r="AA37" s="37"/>
      <c r="AB37" s="37"/>
      <c r="AC37" s="37"/>
      <c r="AD37" s="37"/>
      <c r="AE37" s="37"/>
      <c r="AF37" s="37"/>
      <c r="AG37" s="37"/>
      <c r="AH37" s="37"/>
      <c r="AI37" s="37"/>
      <c r="AJ37" s="37"/>
      <c r="AK37" s="586">
        <f t="shared" si="0"/>
        <v>0</v>
      </c>
      <c r="AL37" s="204"/>
      <c r="AM37" s="218">
        <f>IFERROR(AK38/AK37,0)</f>
        <v>0</v>
      </c>
      <c r="AN37" s="196"/>
      <c r="AO37" s="220"/>
      <c r="AP37" s="221"/>
      <c r="AQ37" s="546"/>
      <c r="AR37" s="546"/>
      <c r="AS37" s="546">
        <f t="shared" ref="AS37" si="12">IFERROR(AQ37/AQ38,0)</f>
        <v>0</v>
      </c>
      <c r="AT37" s="546"/>
      <c r="AU37" s="546"/>
      <c r="AV37" s="546"/>
      <c r="AW37" s="547"/>
      <c r="AX37" s="547"/>
      <c r="AY37" s="547"/>
      <c r="AZ37" s="547"/>
      <c r="BA37" s="2"/>
    </row>
    <row r="38" spans="1:53" ht="33.75" customHeight="1">
      <c r="A38" s="1"/>
      <c r="B38" s="201"/>
      <c r="C38" s="604"/>
      <c r="D38" s="565"/>
      <c r="E38" s="565"/>
      <c r="F38" s="565"/>
      <c r="G38" s="565"/>
      <c r="H38" s="565"/>
      <c r="I38" s="565"/>
      <c r="J38" s="565"/>
      <c r="K38" s="565"/>
      <c r="L38" s="565"/>
      <c r="M38" s="565"/>
      <c r="N38" s="565"/>
      <c r="O38" s="561"/>
      <c r="P38" s="561"/>
      <c r="Q38" s="561"/>
      <c r="R38" s="561"/>
      <c r="S38" s="562"/>
      <c r="T38" s="552"/>
      <c r="U38" s="552"/>
      <c r="V38" s="552"/>
      <c r="W38" s="552"/>
      <c r="X38" s="21" t="s">
        <v>94</v>
      </c>
      <c r="Y38" s="19"/>
      <c r="Z38" s="20"/>
      <c r="AA38" s="19"/>
      <c r="AB38" s="19"/>
      <c r="AC38" s="19"/>
      <c r="AD38" s="19"/>
      <c r="AE38" s="19"/>
      <c r="AF38" s="19"/>
      <c r="AG38" s="19"/>
      <c r="AH38" s="19"/>
      <c r="AI38" s="19"/>
      <c r="AJ38" s="19"/>
      <c r="AK38" s="295">
        <f t="shared" si="0"/>
        <v>0</v>
      </c>
      <c r="AL38" s="192"/>
      <c r="AM38" s="201"/>
      <c r="AN38" s="204"/>
      <c r="AO38" s="220"/>
      <c r="AP38" s="221"/>
      <c r="AQ38" s="546"/>
      <c r="AR38" s="546"/>
      <c r="AS38" s="546"/>
      <c r="AT38" s="546"/>
      <c r="AU38" s="546"/>
      <c r="AV38" s="546"/>
      <c r="AW38" s="547"/>
      <c r="AX38" s="547"/>
      <c r="AY38" s="547"/>
      <c r="AZ38" s="547"/>
      <c r="BA38" s="2"/>
    </row>
    <row r="39" spans="1:53" ht="39" customHeight="1">
      <c r="A39" s="1"/>
      <c r="B39" s="563">
        <v>13</v>
      </c>
      <c r="C39" s="604"/>
      <c r="D39" s="565" t="s">
        <v>528</v>
      </c>
      <c r="E39" s="565"/>
      <c r="F39" s="565"/>
      <c r="G39" s="565"/>
      <c r="H39" s="565"/>
      <c r="I39" s="565"/>
      <c r="J39" s="565"/>
      <c r="K39" s="565"/>
      <c r="L39" s="565"/>
      <c r="M39" s="565"/>
      <c r="N39" s="565"/>
      <c r="O39" s="559" t="s">
        <v>529</v>
      </c>
      <c r="P39" s="559"/>
      <c r="Q39" s="559"/>
      <c r="R39" s="559"/>
      <c r="S39" s="560"/>
      <c r="T39" s="551" t="s">
        <v>527</v>
      </c>
      <c r="U39" s="551" t="s">
        <v>429</v>
      </c>
      <c r="V39" s="551" t="s">
        <v>92</v>
      </c>
      <c r="W39" s="551" t="s">
        <v>90</v>
      </c>
      <c r="X39" s="18" t="s">
        <v>93</v>
      </c>
      <c r="Y39" s="19"/>
      <c r="Z39" s="20"/>
      <c r="AA39" s="19"/>
      <c r="AB39" s="19"/>
      <c r="AC39" s="19"/>
      <c r="AD39" s="19"/>
      <c r="AE39" s="19"/>
      <c r="AF39" s="19"/>
      <c r="AG39" s="19"/>
      <c r="AH39" s="19"/>
      <c r="AI39" s="19"/>
      <c r="AJ39" s="19"/>
      <c r="AK39" s="295">
        <f t="shared" si="0"/>
        <v>0</v>
      </c>
      <c r="AL39" s="192"/>
      <c r="AM39" s="218">
        <f>IFERROR(AK40/AK39,0)</f>
        <v>0</v>
      </c>
      <c r="AN39" s="196"/>
      <c r="AO39" s="220"/>
      <c r="AP39" s="221"/>
      <c r="AQ39" s="546"/>
      <c r="AR39" s="546"/>
      <c r="AS39" s="546">
        <f t="shared" ref="AS39" si="13">IFERROR(AQ39/AQ40,0)</f>
        <v>0</v>
      </c>
      <c r="AT39" s="546"/>
      <c r="AU39" s="546"/>
      <c r="AV39" s="546"/>
      <c r="AW39" s="547"/>
      <c r="AX39" s="547"/>
      <c r="AY39" s="547"/>
      <c r="AZ39" s="547"/>
      <c r="BA39" s="2"/>
    </row>
    <row r="40" spans="1:53" ht="37.5" customHeight="1">
      <c r="A40" s="1"/>
      <c r="B40" s="201"/>
      <c r="C40" s="604"/>
      <c r="D40" s="565"/>
      <c r="E40" s="565"/>
      <c r="F40" s="565"/>
      <c r="G40" s="565"/>
      <c r="H40" s="565"/>
      <c r="I40" s="565"/>
      <c r="J40" s="565"/>
      <c r="K40" s="565"/>
      <c r="L40" s="565"/>
      <c r="M40" s="565"/>
      <c r="N40" s="565"/>
      <c r="O40" s="561"/>
      <c r="P40" s="561"/>
      <c r="Q40" s="561"/>
      <c r="R40" s="561"/>
      <c r="S40" s="562"/>
      <c r="T40" s="552"/>
      <c r="U40" s="552"/>
      <c r="V40" s="552"/>
      <c r="W40" s="552"/>
      <c r="X40" s="21" t="s">
        <v>94</v>
      </c>
      <c r="Y40" s="19"/>
      <c r="Z40" s="20"/>
      <c r="AA40" s="19"/>
      <c r="AB40" s="19"/>
      <c r="AC40" s="19"/>
      <c r="AD40" s="19"/>
      <c r="AE40" s="19"/>
      <c r="AF40" s="19"/>
      <c r="AG40" s="19"/>
      <c r="AH40" s="19"/>
      <c r="AI40" s="19"/>
      <c r="AJ40" s="19"/>
      <c r="AK40" s="295">
        <f t="shared" si="0"/>
        <v>0</v>
      </c>
      <c r="AL40" s="192"/>
      <c r="AM40" s="201"/>
      <c r="AN40" s="204"/>
      <c r="AO40" s="220"/>
      <c r="AP40" s="221"/>
      <c r="AQ40" s="546"/>
      <c r="AR40" s="546"/>
      <c r="AS40" s="546"/>
      <c r="AT40" s="546"/>
      <c r="AU40" s="546"/>
      <c r="AV40" s="546"/>
      <c r="AW40" s="547"/>
      <c r="AX40" s="547"/>
      <c r="AY40" s="547"/>
      <c r="AZ40" s="547"/>
      <c r="BA40" s="2"/>
    </row>
    <row r="41" spans="1:53" ht="36" customHeight="1">
      <c r="A41" s="1"/>
      <c r="B41" s="563">
        <v>14</v>
      </c>
      <c r="C41" s="604"/>
      <c r="D41" s="565" t="s">
        <v>530</v>
      </c>
      <c r="E41" s="565"/>
      <c r="F41" s="565"/>
      <c r="G41" s="565"/>
      <c r="H41" s="565"/>
      <c r="I41" s="565"/>
      <c r="J41" s="565"/>
      <c r="K41" s="565"/>
      <c r="L41" s="565"/>
      <c r="M41" s="565"/>
      <c r="N41" s="565"/>
      <c r="O41" s="559" t="s">
        <v>531</v>
      </c>
      <c r="P41" s="559"/>
      <c r="Q41" s="559"/>
      <c r="R41" s="559"/>
      <c r="S41" s="560"/>
      <c r="T41" s="551" t="s">
        <v>527</v>
      </c>
      <c r="U41" s="551" t="s">
        <v>429</v>
      </c>
      <c r="V41" s="551" t="s">
        <v>92</v>
      </c>
      <c r="W41" s="551" t="s">
        <v>90</v>
      </c>
      <c r="X41" s="18" t="s">
        <v>93</v>
      </c>
      <c r="Y41" s="19"/>
      <c r="Z41" s="20"/>
      <c r="AA41" s="19"/>
      <c r="AB41" s="19"/>
      <c r="AC41" s="19"/>
      <c r="AD41" s="19"/>
      <c r="AE41" s="19"/>
      <c r="AF41" s="19"/>
      <c r="AG41" s="19"/>
      <c r="AH41" s="19"/>
      <c r="AI41" s="19"/>
      <c r="AJ41" s="19"/>
      <c r="AK41" s="295">
        <f>SUM(Y41:AJ41)</f>
        <v>0</v>
      </c>
      <c r="AL41" s="192"/>
      <c r="AM41" s="218">
        <f>IFERROR(AK42/AK41,0)</f>
        <v>0</v>
      </c>
      <c r="AN41" s="196"/>
      <c r="AO41" s="54"/>
      <c r="AP41" s="55"/>
      <c r="AQ41" s="546"/>
      <c r="AR41" s="546"/>
      <c r="AS41" s="546">
        <f t="shared" ref="AS41" si="14">IFERROR(AQ41/AQ42,0)</f>
        <v>0</v>
      </c>
      <c r="AT41" s="546"/>
      <c r="AU41" s="546"/>
      <c r="AV41" s="546"/>
      <c r="AW41" s="547"/>
      <c r="AX41" s="547"/>
      <c r="AY41" s="547"/>
      <c r="AZ41" s="547"/>
      <c r="BA41" s="2"/>
    </row>
    <row r="42" spans="1:53" ht="35.25" customHeight="1">
      <c r="A42" s="1"/>
      <c r="B42" s="201"/>
      <c r="C42" s="604"/>
      <c r="D42" s="565"/>
      <c r="E42" s="565"/>
      <c r="F42" s="565"/>
      <c r="G42" s="565"/>
      <c r="H42" s="565"/>
      <c r="I42" s="565"/>
      <c r="J42" s="565"/>
      <c r="K42" s="565"/>
      <c r="L42" s="565"/>
      <c r="M42" s="565"/>
      <c r="N42" s="565"/>
      <c r="O42" s="561"/>
      <c r="P42" s="561"/>
      <c r="Q42" s="561"/>
      <c r="R42" s="561"/>
      <c r="S42" s="562"/>
      <c r="T42" s="552"/>
      <c r="U42" s="552"/>
      <c r="V42" s="552"/>
      <c r="W42" s="552"/>
      <c r="X42" s="21" t="s">
        <v>94</v>
      </c>
      <c r="Y42" s="19"/>
      <c r="Z42" s="20"/>
      <c r="AA42" s="19"/>
      <c r="AB42" s="19"/>
      <c r="AC42" s="19"/>
      <c r="AD42" s="19"/>
      <c r="AE42" s="19"/>
      <c r="AF42" s="19"/>
      <c r="AG42" s="19"/>
      <c r="AH42" s="19"/>
      <c r="AI42" s="19"/>
      <c r="AJ42" s="19"/>
      <c r="AK42" s="295">
        <f>SUM(Y42:AJ42)</f>
        <v>0</v>
      </c>
      <c r="AL42" s="192"/>
      <c r="AM42" s="201"/>
      <c r="AN42" s="204"/>
      <c r="AO42" s="54"/>
      <c r="AP42" s="55"/>
      <c r="AQ42" s="546"/>
      <c r="AR42" s="546"/>
      <c r="AS42" s="546"/>
      <c r="AT42" s="546"/>
      <c r="AU42" s="546"/>
      <c r="AV42" s="546"/>
      <c r="AW42" s="547"/>
      <c r="AX42" s="547"/>
      <c r="AY42" s="547"/>
      <c r="AZ42" s="547"/>
      <c r="BA42" s="2"/>
    </row>
    <row r="43" spans="1:53" ht="27" customHeight="1">
      <c r="A43" s="1"/>
      <c r="B43" s="563">
        <v>15</v>
      </c>
      <c r="C43" s="569" t="s">
        <v>532</v>
      </c>
      <c r="D43" s="572" t="s">
        <v>533</v>
      </c>
      <c r="E43" s="573"/>
      <c r="F43" s="573"/>
      <c r="G43" s="573"/>
      <c r="H43" s="573"/>
      <c r="I43" s="573"/>
      <c r="J43" s="573"/>
      <c r="K43" s="573"/>
      <c r="L43" s="573"/>
      <c r="M43" s="573"/>
      <c r="N43" s="574"/>
      <c r="O43" s="578" t="s">
        <v>534</v>
      </c>
      <c r="P43" s="158"/>
      <c r="Q43" s="158"/>
      <c r="R43" s="158"/>
      <c r="S43" s="159"/>
      <c r="T43" s="551" t="s">
        <v>535</v>
      </c>
      <c r="U43" s="551" t="s">
        <v>429</v>
      </c>
      <c r="V43" s="551" t="s">
        <v>92</v>
      </c>
      <c r="W43" s="551" t="s">
        <v>90</v>
      </c>
      <c r="X43" s="18" t="s">
        <v>93</v>
      </c>
      <c r="Y43" s="19"/>
      <c r="Z43" s="20"/>
      <c r="AA43" s="20"/>
      <c r="AB43" s="20"/>
      <c r="AC43" s="20"/>
      <c r="AD43" s="20"/>
      <c r="AE43" s="20"/>
      <c r="AF43" s="20"/>
      <c r="AG43" s="20"/>
      <c r="AH43" s="20"/>
      <c r="AI43" s="20"/>
      <c r="AJ43" s="19"/>
      <c r="AK43" s="295">
        <f t="shared" si="0"/>
        <v>0</v>
      </c>
      <c r="AL43" s="192"/>
      <c r="AM43" s="218">
        <f>IFERROR(AK44/AK43,0)</f>
        <v>0</v>
      </c>
      <c r="AN43" s="196"/>
      <c r="AO43" s="54"/>
      <c r="AP43" s="55"/>
      <c r="AQ43" s="546"/>
      <c r="AR43" s="546"/>
      <c r="AS43" s="546">
        <f t="shared" ref="AS43" si="15">IFERROR(AQ43/AQ44,0)</f>
        <v>0</v>
      </c>
      <c r="AT43" s="546"/>
      <c r="AU43" s="546"/>
      <c r="AV43" s="546"/>
      <c r="AW43" s="547"/>
      <c r="AX43" s="547"/>
      <c r="AY43" s="547"/>
      <c r="AZ43" s="547"/>
      <c r="BA43" s="2"/>
    </row>
    <row r="44" spans="1:53" ht="27.75" customHeight="1">
      <c r="A44" s="1"/>
      <c r="B44" s="201"/>
      <c r="C44" s="570"/>
      <c r="D44" s="575"/>
      <c r="E44" s="576"/>
      <c r="F44" s="576"/>
      <c r="G44" s="576"/>
      <c r="H44" s="576"/>
      <c r="I44" s="576"/>
      <c r="J44" s="576"/>
      <c r="K44" s="576"/>
      <c r="L44" s="576"/>
      <c r="M44" s="576"/>
      <c r="N44" s="577"/>
      <c r="O44" s="165"/>
      <c r="P44" s="160"/>
      <c r="Q44" s="160"/>
      <c r="R44" s="160"/>
      <c r="S44" s="161"/>
      <c r="T44" s="552"/>
      <c r="U44" s="552"/>
      <c r="V44" s="552"/>
      <c r="W44" s="552"/>
      <c r="X44" s="21" t="s">
        <v>94</v>
      </c>
      <c r="Y44" s="19"/>
      <c r="Z44" s="20"/>
      <c r="AA44" s="19"/>
      <c r="AB44" s="19"/>
      <c r="AC44" s="19"/>
      <c r="AD44" s="19"/>
      <c r="AE44" s="19"/>
      <c r="AF44" s="19"/>
      <c r="AG44" s="19"/>
      <c r="AH44" s="19"/>
      <c r="AI44" s="19"/>
      <c r="AJ44" s="19"/>
      <c r="AK44" s="295">
        <f t="shared" si="0"/>
        <v>0</v>
      </c>
      <c r="AL44" s="192"/>
      <c r="AM44" s="201"/>
      <c r="AN44" s="204"/>
      <c r="AO44" s="54"/>
      <c r="AP44" s="55"/>
      <c r="AQ44" s="546"/>
      <c r="AR44" s="546"/>
      <c r="AS44" s="546"/>
      <c r="AT44" s="546"/>
      <c r="AU44" s="546"/>
      <c r="AV44" s="546"/>
      <c r="AW44" s="547"/>
      <c r="AX44" s="547"/>
      <c r="AY44" s="547"/>
      <c r="AZ44" s="547"/>
      <c r="BA44" s="2"/>
    </row>
    <row r="45" spans="1:53" ht="36" customHeight="1">
      <c r="A45" s="1"/>
      <c r="B45" s="563">
        <v>16</v>
      </c>
      <c r="C45" s="570"/>
      <c r="D45" s="579" t="s">
        <v>536</v>
      </c>
      <c r="E45" s="580"/>
      <c r="F45" s="580"/>
      <c r="G45" s="580"/>
      <c r="H45" s="580"/>
      <c r="I45" s="580"/>
      <c r="J45" s="580"/>
      <c r="K45" s="580"/>
      <c r="L45" s="580"/>
      <c r="M45" s="580"/>
      <c r="N45" s="581"/>
      <c r="O45" s="578" t="s">
        <v>537</v>
      </c>
      <c r="P45" s="158"/>
      <c r="Q45" s="158"/>
      <c r="R45" s="158"/>
      <c r="S45" s="159"/>
      <c r="T45" s="551" t="s">
        <v>535</v>
      </c>
      <c r="U45" s="551" t="s">
        <v>429</v>
      </c>
      <c r="V45" s="551" t="s">
        <v>92</v>
      </c>
      <c r="W45" s="551" t="s">
        <v>90</v>
      </c>
      <c r="X45" s="18" t="s">
        <v>93</v>
      </c>
      <c r="Y45" s="19"/>
      <c r="Z45" s="20"/>
      <c r="AA45" s="20"/>
      <c r="AB45" s="20"/>
      <c r="AC45" s="20"/>
      <c r="AD45" s="20"/>
      <c r="AE45" s="20"/>
      <c r="AF45" s="20"/>
      <c r="AG45" s="20"/>
      <c r="AH45" s="20"/>
      <c r="AI45" s="20"/>
      <c r="AJ45" s="19"/>
      <c r="AK45" s="295">
        <f t="shared" si="0"/>
        <v>0</v>
      </c>
      <c r="AL45" s="192"/>
      <c r="AM45" s="218">
        <f>IFERROR(AK46/AK45,0)</f>
        <v>0</v>
      </c>
      <c r="AN45" s="196"/>
      <c r="AO45" s="54"/>
      <c r="AP45" s="55"/>
      <c r="AQ45" s="546"/>
      <c r="AR45" s="546"/>
      <c r="AS45" s="546">
        <f>IFERROR(AQ45/AQ46,0)</f>
        <v>0</v>
      </c>
      <c r="AT45" s="546"/>
      <c r="AU45" s="546"/>
      <c r="AV45" s="546"/>
      <c r="AW45" s="547"/>
      <c r="AX45" s="547"/>
      <c r="AY45" s="547"/>
      <c r="AZ45" s="547"/>
      <c r="BA45" s="2"/>
    </row>
    <row r="46" spans="1:53" ht="42" customHeight="1">
      <c r="A46" s="1"/>
      <c r="B46" s="201"/>
      <c r="C46" s="571"/>
      <c r="D46" s="582"/>
      <c r="E46" s="583"/>
      <c r="F46" s="583"/>
      <c r="G46" s="583"/>
      <c r="H46" s="583"/>
      <c r="I46" s="583"/>
      <c r="J46" s="583"/>
      <c r="K46" s="583"/>
      <c r="L46" s="583"/>
      <c r="M46" s="583"/>
      <c r="N46" s="584"/>
      <c r="O46" s="165"/>
      <c r="P46" s="160"/>
      <c r="Q46" s="160"/>
      <c r="R46" s="160"/>
      <c r="S46" s="161"/>
      <c r="T46" s="552"/>
      <c r="U46" s="552"/>
      <c r="V46" s="552"/>
      <c r="W46" s="552"/>
      <c r="X46" s="21" t="s">
        <v>94</v>
      </c>
      <c r="Y46" s="19"/>
      <c r="Z46" s="20"/>
      <c r="AA46" s="19"/>
      <c r="AB46" s="19"/>
      <c r="AC46" s="19"/>
      <c r="AD46" s="19"/>
      <c r="AE46" s="19"/>
      <c r="AF46" s="19"/>
      <c r="AG46" s="19"/>
      <c r="AH46" s="19"/>
      <c r="AI46" s="19"/>
      <c r="AJ46" s="19"/>
      <c r="AK46" s="295">
        <f t="shared" si="0"/>
        <v>0</v>
      </c>
      <c r="AL46" s="192"/>
      <c r="AM46" s="201"/>
      <c r="AN46" s="204"/>
      <c r="AO46" s="54"/>
      <c r="AP46" s="55"/>
      <c r="AQ46" s="546"/>
      <c r="AR46" s="546"/>
      <c r="AS46" s="546"/>
      <c r="AT46" s="546"/>
      <c r="AU46" s="546"/>
      <c r="AV46" s="546"/>
      <c r="AW46" s="547"/>
      <c r="AX46" s="547"/>
      <c r="AY46" s="547"/>
      <c r="AZ46" s="547"/>
      <c r="BA46" s="2"/>
    </row>
    <row r="47" spans="1:53" ht="36" customHeight="1">
      <c r="A47" s="1"/>
      <c r="B47" s="563">
        <v>19</v>
      </c>
      <c r="C47" s="564" t="s">
        <v>538</v>
      </c>
      <c r="D47" s="565" t="s">
        <v>539</v>
      </c>
      <c r="E47" s="565"/>
      <c r="F47" s="565"/>
      <c r="G47" s="565"/>
      <c r="H47" s="565"/>
      <c r="I47" s="565"/>
      <c r="J47" s="565"/>
      <c r="K47" s="565"/>
      <c r="L47" s="565"/>
      <c r="M47" s="565"/>
      <c r="N47" s="565"/>
      <c r="O47" s="559" t="s">
        <v>540</v>
      </c>
      <c r="P47" s="559"/>
      <c r="Q47" s="559"/>
      <c r="R47" s="559"/>
      <c r="S47" s="560"/>
      <c r="T47" s="551" t="s">
        <v>541</v>
      </c>
      <c r="U47" s="551" t="s">
        <v>429</v>
      </c>
      <c r="V47" s="551" t="s">
        <v>92</v>
      </c>
      <c r="W47" s="551" t="s">
        <v>445</v>
      </c>
      <c r="X47" s="18" t="s">
        <v>93</v>
      </c>
      <c r="Y47" s="19"/>
      <c r="Z47" s="20"/>
      <c r="AA47" s="19"/>
      <c r="AB47" s="19"/>
      <c r="AC47" s="19"/>
      <c r="AD47" s="19"/>
      <c r="AE47" s="19"/>
      <c r="AF47" s="19"/>
      <c r="AG47" s="19"/>
      <c r="AH47" s="19"/>
      <c r="AI47" s="19"/>
      <c r="AJ47" s="19"/>
      <c r="AK47" s="295">
        <f t="shared" si="0"/>
        <v>0</v>
      </c>
      <c r="AL47" s="192"/>
      <c r="AM47" s="218">
        <f>IFERROR(AK48/AK47,0)</f>
        <v>0</v>
      </c>
      <c r="AN47" s="196"/>
      <c r="AO47" s="54"/>
      <c r="AP47" s="55"/>
      <c r="AQ47" s="546"/>
      <c r="AR47" s="546"/>
      <c r="AS47" s="546">
        <f t="shared" ref="AS47" si="16">IFERROR(AQ47/AQ48,0)</f>
        <v>0</v>
      </c>
      <c r="AT47" s="546"/>
      <c r="AU47" s="546"/>
      <c r="AV47" s="546"/>
      <c r="AW47" s="547"/>
      <c r="AX47" s="547"/>
      <c r="AY47" s="547"/>
      <c r="AZ47" s="547"/>
      <c r="BA47" s="2"/>
    </row>
    <row r="48" spans="1:53" ht="23.25" customHeight="1">
      <c r="A48" s="1"/>
      <c r="B48" s="201"/>
      <c r="C48" s="564"/>
      <c r="D48" s="565"/>
      <c r="E48" s="565"/>
      <c r="F48" s="565"/>
      <c r="G48" s="565"/>
      <c r="H48" s="565"/>
      <c r="I48" s="565"/>
      <c r="J48" s="565"/>
      <c r="K48" s="565"/>
      <c r="L48" s="565"/>
      <c r="M48" s="565"/>
      <c r="N48" s="565"/>
      <c r="O48" s="561"/>
      <c r="P48" s="561"/>
      <c r="Q48" s="561"/>
      <c r="R48" s="561"/>
      <c r="S48" s="562"/>
      <c r="T48" s="552"/>
      <c r="U48" s="552"/>
      <c r="V48" s="552"/>
      <c r="W48" s="552"/>
      <c r="X48" s="21" t="s">
        <v>94</v>
      </c>
      <c r="Y48" s="19"/>
      <c r="Z48" s="20"/>
      <c r="AA48" s="19"/>
      <c r="AB48" s="19"/>
      <c r="AC48" s="19"/>
      <c r="AD48" s="19"/>
      <c r="AE48" s="19"/>
      <c r="AF48" s="19"/>
      <c r="AG48" s="19"/>
      <c r="AH48" s="19"/>
      <c r="AI48" s="19"/>
      <c r="AJ48" s="19"/>
      <c r="AK48" s="295">
        <f t="shared" si="0"/>
        <v>0</v>
      </c>
      <c r="AL48" s="192"/>
      <c r="AM48" s="201"/>
      <c r="AN48" s="204"/>
      <c r="AO48" s="54"/>
      <c r="AP48" s="55"/>
      <c r="AQ48" s="546"/>
      <c r="AR48" s="546"/>
      <c r="AS48" s="546"/>
      <c r="AT48" s="546"/>
      <c r="AU48" s="546"/>
      <c r="AV48" s="546"/>
      <c r="AW48" s="547"/>
      <c r="AX48" s="547"/>
      <c r="AY48" s="547"/>
      <c r="AZ48" s="547"/>
      <c r="BA48" s="2"/>
    </row>
    <row r="49" spans="1:53" ht="27" customHeight="1">
      <c r="A49" s="1"/>
      <c r="B49" s="563">
        <v>20</v>
      </c>
      <c r="C49" s="564"/>
      <c r="D49" s="558" t="s">
        <v>542</v>
      </c>
      <c r="E49" s="558"/>
      <c r="F49" s="558"/>
      <c r="G49" s="558"/>
      <c r="H49" s="558"/>
      <c r="I49" s="558"/>
      <c r="J49" s="558"/>
      <c r="K49" s="558"/>
      <c r="L49" s="558"/>
      <c r="M49" s="558"/>
      <c r="N49" s="558"/>
      <c r="O49" s="553" t="s">
        <v>543</v>
      </c>
      <c r="P49" s="553"/>
      <c r="Q49" s="553"/>
      <c r="R49" s="553"/>
      <c r="S49" s="554"/>
      <c r="T49" s="551" t="s">
        <v>544</v>
      </c>
      <c r="U49" s="551" t="s">
        <v>429</v>
      </c>
      <c r="V49" s="551" t="s">
        <v>92</v>
      </c>
      <c r="W49" s="551" t="s">
        <v>228</v>
      </c>
      <c r="X49" s="18" t="s">
        <v>93</v>
      </c>
      <c r="Y49" s="20"/>
      <c r="Z49" s="20"/>
      <c r="AA49" s="20"/>
      <c r="AB49" s="20"/>
      <c r="AC49" s="20"/>
      <c r="AD49" s="20"/>
      <c r="AE49" s="20"/>
      <c r="AF49" s="20"/>
      <c r="AG49" s="20"/>
      <c r="AH49" s="20"/>
      <c r="AI49" s="20"/>
      <c r="AJ49" s="19"/>
      <c r="AK49" s="295">
        <f t="shared" si="0"/>
        <v>0</v>
      </c>
      <c r="AL49" s="192"/>
      <c r="AM49" s="218">
        <f>IFERROR(AK50/AK49,0)</f>
        <v>0</v>
      </c>
      <c r="AN49" s="196"/>
      <c r="AO49" s="54"/>
      <c r="AP49" s="55"/>
      <c r="AQ49" s="546"/>
      <c r="AR49" s="546"/>
      <c r="AS49" s="546">
        <f t="shared" ref="AS49" si="17">IFERROR(AQ49/AQ50,0)</f>
        <v>0</v>
      </c>
      <c r="AT49" s="546"/>
      <c r="AU49" s="546"/>
      <c r="AV49" s="546"/>
      <c r="AW49" s="547"/>
      <c r="AX49" s="547"/>
      <c r="AY49" s="547"/>
      <c r="AZ49" s="547"/>
      <c r="BA49" s="2"/>
    </row>
    <row r="50" spans="1:53" ht="37.5" customHeight="1">
      <c r="A50" s="1"/>
      <c r="B50" s="197"/>
      <c r="C50" s="564"/>
      <c r="D50" s="558"/>
      <c r="E50" s="558"/>
      <c r="F50" s="558"/>
      <c r="G50" s="558"/>
      <c r="H50" s="558"/>
      <c r="I50" s="558"/>
      <c r="J50" s="558"/>
      <c r="K50" s="558"/>
      <c r="L50" s="558"/>
      <c r="M50" s="558"/>
      <c r="N50" s="558"/>
      <c r="O50" s="555"/>
      <c r="P50" s="555"/>
      <c r="Q50" s="555"/>
      <c r="R50" s="555"/>
      <c r="S50" s="556"/>
      <c r="T50" s="552"/>
      <c r="U50" s="552"/>
      <c r="V50" s="552"/>
      <c r="W50" s="552"/>
      <c r="X50" s="21" t="s">
        <v>94</v>
      </c>
      <c r="Y50" s="19"/>
      <c r="Z50" s="20"/>
      <c r="AA50" s="19"/>
      <c r="AB50" s="19"/>
      <c r="AC50" s="19"/>
      <c r="AD50" s="19"/>
      <c r="AE50" s="19"/>
      <c r="AF50" s="19"/>
      <c r="AG50" s="19"/>
      <c r="AH50" s="19"/>
      <c r="AI50" s="19"/>
      <c r="AJ50" s="19"/>
      <c r="AK50" s="295">
        <f t="shared" si="0"/>
        <v>0</v>
      </c>
      <c r="AL50" s="192"/>
      <c r="AM50" s="201"/>
      <c r="AN50" s="204"/>
      <c r="AO50" s="54"/>
      <c r="AP50" s="55"/>
      <c r="AQ50" s="546"/>
      <c r="AR50" s="546"/>
      <c r="AS50" s="546"/>
      <c r="AT50" s="546"/>
      <c r="AU50" s="546"/>
      <c r="AV50" s="546"/>
      <c r="AW50" s="547"/>
      <c r="AX50" s="547"/>
      <c r="AY50" s="547"/>
      <c r="AZ50" s="547"/>
      <c r="BA50" s="2"/>
    </row>
    <row r="51" spans="1:53" ht="38.25" customHeight="1">
      <c r="A51" s="1"/>
      <c r="B51" s="557">
        <v>21</v>
      </c>
      <c r="C51" s="564"/>
      <c r="D51" s="558" t="s">
        <v>545</v>
      </c>
      <c r="E51" s="558"/>
      <c r="F51" s="558"/>
      <c r="G51" s="558"/>
      <c r="H51" s="558"/>
      <c r="I51" s="558"/>
      <c r="J51" s="558"/>
      <c r="K51" s="558"/>
      <c r="L51" s="558"/>
      <c r="M51" s="558"/>
      <c r="N51" s="558"/>
      <c r="O51" s="559" t="s">
        <v>546</v>
      </c>
      <c r="P51" s="559"/>
      <c r="Q51" s="559"/>
      <c r="R51" s="559"/>
      <c r="S51" s="560"/>
      <c r="T51" s="551" t="s">
        <v>547</v>
      </c>
      <c r="U51" s="551" t="s">
        <v>429</v>
      </c>
      <c r="V51" s="551" t="s">
        <v>92</v>
      </c>
      <c r="W51" s="551" t="s">
        <v>228</v>
      </c>
      <c r="X51" s="95" t="s">
        <v>93</v>
      </c>
      <c r="Y51" s="19"/>
      <c r="Z51" s="19"/>
      <c r="AA51" s="19"/>
      <c r="AB51" s="19"/>
      <c r="AC51" s="19"/>
      <c r="AD51" s="19"/>
      <c r="AE51" s="19"/>
      <c r="AF51" s="19"/>
      <c r="AG51" s="19"/>
      <c r="AH51" s="19"/>
      <c r="AI51" s="19"/>
      <c r="AJ51" s="19"/>
      <c r="AK51" s="356">
        <f t="shared" si="0"/>
        <v>0</v>
      </c>
      <c r="AL51" s="358"/>
      <c r="AM51" s="218">
        <f>IFERROR(AK52/AK51,0)</f>
        <v>0</v>
      </c>
      <c r="AN51" s="196"/>
      <c r="AO51" s="54"/>
      <c r="AP51" s="55"/>
      <c r="AQ51" s="546"/>
      <c r="AR51" s="546"/>
      <c r="AS51" s="546">
        <f t="shared" ref="AS51" si="18">IFERROR(AQ51/AQ52,0)</f>
        <v>0</v>
      </c>
      <c r="AT51" s="546"/>
      <c r="AU51" s="546"/>
      <c r="AV51" s="546"/>
      <c r="AW51" s="547"/>
      <c r="AX51" s="547"/>
      <c r="AY51" s="547"/>
      <c r="AZ51" s="547"/>
      <c r="BA51" s="2"/>
    </row>
    <row r="52" spans="1:53" ht="26.25" customHeight="1">
      <c r="A52" s="1"/>
      <c r="B52" s="557"/>
      <c r="C52" s="564"/>
      <c r="D52" s="558"/>
      <c r="E52" s="558"/>
      <c r="F52" s="558"/>
      <c r="G52" s="558"/>
      <c r="H52" s="558"/>
      <c r="I52" s="558"/>
      <c r="J52" s="558"/>
      <c r="K52" s="558"/>
      <c r="L52" s="558"/>
      <c r="M52" s="558"/>
      <c r="N52" s="558"/>
      <c r="O52" s="561"/>
      <c r="P52" s="561"/>
      <c r="Q52" s="561"/>
      <c r="R52" s="561"/>
      <c r="S52" s="562"/>
      <c r="T52" s="552"/>
      <c r="U52" s="552"/>
      <c r="V52" s="552"/>
      <c r="W52" s="552"/>
      <c r="X52" s="21" t="s">
        <v>94</v>
      </c>
      <c r="Y52" s="19"/>
      <c r="Z52" s="20"/>
      <c r="AA52" s="19"/>
      <c r="AB52" s="19"/>
      <c r="AC52" s="19"/>
      <c r="AD52" s="19"/>
      <c r="AE52" s="19"/>
      <c r="AF52" s="19"/>
      <c r="AG52" s="19"/>
      <c r="AH52" s="19"/>
      <c r="AI52" s="19"/>
      <c r="AJ52" s="19"/>
      <c r="AK52" s="295">
        <f t="shared" si="0"/>
        <v>0</v>
      </c>
      <c r="AL52" s="296"/>
      <c r="AM52" s="201"/>
      <c r="AN52" s="204"/>
      <c r="AO52" s="54"/>
      <c r="AP52" s="55"/>
      <c r="AQ52" s="546"/>
      <c r="AR52" s="546"/>
      <c r="AS52" s="546"/>
      <c r="AT52" s="546"/>
      <c r="AU52" s="546"/>
      <c r="AV52" s="546"/>
      <c r="AW52" s="547"/>
      <c r="AX52" s="547"/>
      <c r="AY52" s="547"/>
      <c r="AZ52" s="547"/>
      <c r="BA52" s="2"/>
    </row>
    <row r="53" spans="1:53" ht="27" customHeight="1">
      <c r="A53" s="1"/>
      <c r="B53" s="566">
        <v>22</v>
      </c>
      <c r="C53" s="564"/>
      <c r="D53" s="568" t="s">
        <v>548</v>
      </c>
      <c r="E53" s="568"/>
      <c r="F53" s="568"/>
      <c r="G53" s="568"/>
      <c r="H53" s="568"/>
      <c r="I53" s="568"/>
      <c r="J53" s="568"/>
      <c r="K53" s="568"/>
      <c r="L53" s="568"/>
      <c r="M53" s="568"/>
      <c r="N53" s="568"/>
      <c r="O53" s="553" t="s">
        <v>549</v>
      </c>
      <c r="P53" s="553"/>
      <c r="Q53" s="553"/>
      <c r="R53" s="553"/>
      <c r="S53" s="554"/>
      <c r="T53" s="551" t="s">
        <v>550</v>
      </c>
      <c r="U53" s="551" t="s">
        <v>429</v>
      </c>
      <c r="V53" s="551" t="s">
        <v>92</v>
      </c>
      <c r="W53" s="551" t="s">
        <v>228</v>
      </c>
      <c r="X53" s="18" t="s">
        <v>93</v>
      </c>
      <c r="Y53" s="19"/>
      <c r="Z53" s="20"/>
      <c r="AA53" s="20"/>
      <c r="AB53" s="20"/>
      <c r="AC53" s="20"/>
      <c r="AD53" s="20"/>
      <c r="AE53" s="20"/>
      <c r="AF53" s="20"/>
      <c r="AG53" s="20"/>
      <c r="AH53" s="20"/>
      <c r="AI53" s="20"/>
      <c r="AJ53" s="19"/>
      <c r="AK53" s="295">
        <f t="shared" si="0"/>
        <v>0</v>
      </c>
      <c r="AL53" s="192"/>
      <c r="AM53" s="218">
        <f>IFERROR(AK54/AK53,0)</f>
        <v>0</v>
      </c>
      <c r="AN53" s="196"/>
      <c r="AO53" s="54"/>
      <c r="AP53" s="55"/>
      <c r="AQ53" s="546"/>
      <c r="AR53" s="546"/>
      <c r="AS53" s="546">
        <f t="shared" ref="AS53" si="19">IFERROR(AQ53/AQ54,0)</f>
        <v>0</v>
      </c>
      <c r="AT53" s="546"/>
      <c r="AU53" s="546"/>
      <c r="AV53" s="546"/>
      <c r="AW53" s="547"/>
      <c r="AX53" s="547"/>
      <c r="AY53" s="547"/>
      <c r="AZ53" s="547"/>
      <c r="BA53" s="2"/>
    </row>
    <row r="54" spans="1:53" ht="48.75" customHeight="1">
      <c r="A54" s="1"/>
      <c r="B54" s="567"/>
      <c r="C54" s="564"/>
      <c r="D54" s="568"/>
      <c r="E54" s="568"/>
      <c r="F54" s="568"/>
      <c r="G54" s="568"/>
      <c r="H54" s="568"/>
      <c r="I54" s="568"/>
      <c r="J54" s="568"/>
      <c r="K54" s="568"/>
      <c r="L54" s="568"/>
      <c r="M54" s="568"/>
      <c r="N54" s="568"/>
      <c r="O54" s="555"/>
      <c r="P54" s="555"/>
      <c r="Q54" s="555"/>
      <c r="R54" s="555"/>
      <c r="S54" s="556"/>
      <c r="T54" s="552"/>
      <c r="U54" s="552"/>
      <c r="V54" s="552"/>
      <c r="W54" s="552"/>
      <c r="X54" s="21" t="s">
        <v>94</v>
      </c>
      <c r="Y54" s="19"/>
      <c r="Z54" s="20"/>
      <c r="AA54" s="19"/>
      <c r="AB54" s="19"/>
      <c r="AC54" s="19"/>
      <c r="AD54" s="19"/>
      <c r="AE54" s="19"/>
      <c r="AF54" s="19"/>
      <c r="AG54" s="19"/>
      <c r="AH54" s="19"/>
      <c r="AI54" s="19"/>
      <c r="AJ54" s="19"/>
      <c r="AK54" s="295">
        <f t="shared" si="0"/>
        <v>0</v>
      </c>
      <c r="AL54" s="192"/>
      <c r="AM54" s="201"/>
      <c r="AN54" s="204"/>
      <c r="AO54" s="54"/>
      <c r="AP54" s="55"/>
      <c r="AQ54" s="546"/>
      <c r="AR54" s="546"/>
      <c r="AS54" s="546"/>
      <c r="AT54" s="546"/>
      <c r="AU54" s="546"/>
      <c r="AV54" s="546"/>
      <c r="AW54" s="547"/>
      <c r="AX54" s="547"/>
      <c r="AY54" s="547"/>
      <c r="AZ54" s="547"/>
      <c r="BA54" s="2"/>
    </row>
    <row r="55" spans="1:53" ht="45.75" customHeight="1">
      <c r="A55" s="1"/>
      <c r="B55" s="548" t="s">
        <v>467</v>
      </c>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50"/>
      <c r="BA55" s="2"/>
    </row>
    <row r="56" spans="1:53" ht="19.5" customHeight="1">
      <c r="A56" s="1"/>
      <c r="B56" s="543" t="s">
        <v>389</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9"/>
      <c r="AM56" s="544" t="s">
        <v>390</v>
      </c>
      <c r="AN56" s="186"/>
      <c r="AO56" s="186"/>
      <c r="AP56" s="186"/>
      <c r="AQ56" s="186"/>
      <c r="AR56" s="186"/>
      <c r="AS56" s="186"/>
      <c r="AT56" s="186"/>
      <c r="AU56" s="186"/>
      <c r="AV56" s="186"/>
      <c r="AW56" s="186"/>
      <c r="AX56" s="186"/>
      <c r="AY56" s="186"/>
      <c r="AZ56" s="545"/>
      <c r="BA56" s="5"/>
    </row>
    <row r="57" spans="1:53" ht="19.5" customHeight="1">
      <c r="A57" s="1"/>
      <c r="B57" s="187" t="s">
        <v>391</v>
      </c>
      <c r="C57" s="188"/>
      <c r="D57" s="188"/>
      <c r="E57" s="188"/>
      <c r="F57" s="188"/>
      <c r="G57" s="188"/>
      <c r="H57" s="188"/>
      <c r="I57" s="188"/>
      <c r="J57" s="188"/>
      <c r="K57" s="188"/>
      <c r="L57" s="188"/>
      <c r="M57" s="188"/>
      <c r="N57" s="189"/>
      <c r="O57" s="187" t="s">
        <v>392</v>
      </c>
      <c r="P57" s="188"/>
      <c r="Q57" s="188"/>
      <c r="R57" s="188"/>
      <c r="S57" s="188"/>
      <c r="T57" s="188"/>
      <c r="U57" s="188"/>
      <c r="V57" s="188"/>
      <c r="W57" s="188"/>
      <c r="X57" s="189"/>
      <c r="Y57" s="15" t="s">
        <v>73</v>
      </c>
      <c r="Z57" s="15" t="s">
        <v>74</v>
      </c>
      <c r="AA57" s="15" t="s">
        <v>75</v>
      </c>
      <c r="AB57" s="15" t="s">
        <v>76</v>
      </c>
      <c r="AC57" s="15" t="s">
        <v>77</v>
      </c>
      <c r="AD57" s="15" t="s">
        <v>78</v>
      </c>
      <c r="AE57" s="15" t="s">
        <v>79</v>
      </c>
      <c r="AF57" s="15" t="s">
        <v>80</v>
      </c>
      <c r="AG57" s="15" t="s">
        <v>81</v>
      </c>
      <c r="AH57" s="15" t="s">
        <v>82</v>
      </c>
      <c r="AI57" s="15" t="s">
        <v>83</v>
      </c>
      <c r="AJ57" s="15" t="s">
        <v>84</v>
      </c>
      <c r="AK57" s="191" t="s">
        <v>393</v>
      </c>
      <c r="AL57" s="192"/>
      <c r="AM57" s="193">
        <v>9</v>
      </c>
      <c r="AN57" s="195"/>
      <c r="AO57" s="195"/>
      <c r="AP57" s="195"/>
      <c r="AQ57" s="195"/>
      <c r="AR57" s="195"/>
      <c r="AS57" s="195"/>
      <c r="AT57" s="195"/>
      <c r="AU57" s="195"/>
      <c r="AV57" s="195"/>
      <c r="AW57" s="195"/>
      <c r="AX57" s="195"/>
      <c r="AY57" s="195"/>
      <c r="AZ57" s="383"/>
      <c r="BA57" s="2"/>
    </row>
    <row r="58" spans="1:53" ht="45.75" customHeight="1">
      <c r="A58" s="1"/>
      <c r="B58" s="205" t="s">
        <v>551</v>
      </c>
      <c r="C58" s="206"/>
      <c r="D58" s="206"/>
      <c r="E58" s="206"/>
      <c r="F58" s="206"/>
      <c r="G58" s="206"/>
      <c r="H58" s="206"/>
      <c r="I58" s="206"/>
      <c r="J58" s="206"/>
      <c r="K58" s="206"/>
      <c r="L58" s="206"/>
      <c r="M58" s="206"/>
      <c r="N58" s="207"/>
      <c r="O58" s="212" t="s">
        <v>395</v>
      </c>
      <c r="P58" s="188"/>
      <c r="Q58" s="188"/>
      <c r="R58" s="188"/>
      <c r="S58" s="188"/>
      <c r="T58" s="188"/>
      <c r="U58" s="188"/>
      <c r="V58" s="188"/>
      <c r="W58" s="188"/>
      <c r="X58" s="189"/>
      <c r="Y58" s="14">
        <f t="shared" ref="Y58:AD58" si="20">SUM(Y53,Y51,Y49,Y47,Y45,Y43,Y41,Y39,Y37,Y35,Y33,Y31,Y29,Y27,Y25,Y23,Y21,Y19,Y17,Y15)</f>
        <v>0</v>
      </c>
      <c r="Z58" s="14">
        <f t="shared" si="20"/>
        <v>0</v>
      </c>
      <c r="AA58" s="14">
        <f t="shared" si="20"/>
        <v>0</v>
      </c>
      <c r="AB58" s="14">
        <f t="shared" si="20"/>
        <v>0</v>
      </c>
      <c r="AC58" s="14">
        <f t="shared" si="20"/>
        <v>0</v>
      </c>
      <c r="AD58" s="14">
        <f t="shared" si="20"/>
        <v>0</v>
      </c>
      <c r="AE58" s="14">
        <f>SUM(AE15,AE17,AE19,AE21,AE23,AE25,AE27,AE29,AE31,AE33,AE35,AE37,AE39,AE41,AE43,AE45,AE47,AE49,AE51,AE53)</f>
        <v>0</v>
      </c>
      <c r="AF58" s="14">
        <f>SUM(AF15,AF17,AF19,AF21,AF23,AF25,AF27,AF29,AF31,AF33,AF35,AF37,AF39,AF41,AF43,AF45,AF47,AF49,AF51,AF53)</f>
        <v>0</v>
      </c>
      <c r="AG58" s="14">
        <f>SUM(AG15,AG17,AG19,AG21,AG23,AG25,AG27,AG29,AG31,AG33,AG35,AG37,AG39,AG41,AG43,AG45,AG47,AG49,AG51,AG53)</f>
        <v>0</v>
      </c>
      <c r="AH58" s="14">
        <f>SUM(AH53,AH51,AH49,AH47,AH45,AH43,AH41,AH39,AH37,AH35,AH33,AH31,AH29,AH27,AH25,AH23,AH21,AH19,AH17,AH15)</f>
        <v>0</v>
      </c>
      <c r="AI58" s="14">
        <f>SUM(AI53,AI51,AI49,AI47,AI45,AI43,AI41,AI39,AI37,AI35,AI33,AI31,AI29,AI27,AI25,AI23,AI21,AI19,AI17,AI15)</f>
        <v>0</v>
      </c>
      <c r="AJ58" s="14">
        <f>SUM(AJ15,AJ17,AJ19,AJ21,AJ35,AJ37,AJ39,)</f>
        <v>0</v>
      </c>
      <c r="AK58" s="214">
        <f>SUM(Y58,Z58,AA58,AB58,AC58,AD58,AE58,AF58,AG58,AH58,AI58,AJ58)</f>
        <v>0</v>
      </c>
      <c r="AL58" s="189"/>
      <c r="AM58" s="384"/>
      <c r="AN58" s="199"/>
      <c r="AO58" s="199"/>
      <c r="AP58" s="199"/>
      <c r="AQ58" s="199"/>
      <c r="AR58" s="199"/>
      <c r="AS58" s="199"/>
      <c r="AT58" s="199"/>
      <c r="AU58" s="199"/>
      <c r="AV58" s="199"/>
      <c r="AW58" s="199"/>
      <c r="AX58" s="199"/>
      <c r="AY58" s="199"/>
      <c r="AZ58" s="385"/>
      <c r="BA58" s="2"/>
    </row>
    <row r="59" spans="1:53" ht="45.75" customHeight="1">
      <c r="A59" s="1"/>
      <c r="B59" s="208"/>
      <c r="C59" s="209"/>
      <c r="D59" s="209"/>
      <c r="E59" s="209"/>
      <c r="F59" s="209"/>
      <c r="G59" s="209"/>
      <c r="H59" s="209"/>
      <c r="I59" s="209"/>
      <c r="J59" s="209"/>
      <c r="K59" s="209"/>
      <c r="L59" s="209"/>
      <c r="M59" s="209"/>
      <c r="N59" s="210"/>
      <c r="O59" s="212" t="s">
        <v>396</v>
      </c>
      <c r="P59" s="188"/>
      <c r="Q59" s="188"/>
      <c r="R59" s="188"/>
      <c r="S59" s="188"/>
      <c r="T59" s="188"/>
      <c r="U59" s="188"/>
      <c r="V59" s="188"/>
      <c r="W59" s="188"/>
      <c r="X59" s="189"/>
      <c r="Y59" s="14">
        <f>SUM(Y16,Y18,Y20,Y22,Y36,Y38,Y40,Y42,Y44,Y46,Y50,Y54)</f>
        <v>0</v>
      </c>
      <c r="Z59" s="14">
        <f>SUM(Z16,Z18,Z20,Z22,Z36,Z38,Z40,Z54,Z50,Z46,Z44,Z42)</f>
        <v>0</v>
      </c>
      <c r="AA59" s="14">
        <f>SUM(AA16,AA18,AA20,AA22,AA36,AA38,AA40,AA42,AA44,AA46,AA50,AA54,)</f>
        <v>0</v>
      </c>
      <c r="AB59" s="14">
        <f>SUM(AB16,AB18,AB20,AB22,AB36,AB38,AB40)</f>
        <v>0</v>
      </c>
      <c r="AC59" s="14">
        <f>SUM(AC16,AC18,AC20,AC22,AC36,AC38,AC40,)</f>
        <v>0</v>
      </c>
      <c r="AD59" s="14">
        <f>SUM(AD16,AD18,AD20,AD22,AD36,AD38,AD40,)</f>
        <v>0</v>
      </c>
      <c r="AE59" s="14">
        <f>SUM(AE50,AE54)</f>
        <v>0</v>
      </c>
      <c r="AF59" s="14">
        <f>SUM(AF50,AF54)</f>
        <v>0</v>
      </c>
      <c r="AG59" s="14">
        <f>SUM(AG54,AG52,AG50,AG48,AG46,AG44,AG42,AG40,AG38,AG36,AG34,AG32,AG30,AG28,AG26,AG24,AG22,AG20,AG18,AG16)</f>
        <v>0</v>
      </c>
      <c r="AH59" s="14">
        <f>SUM(AH16,AH18,AH20,AH22,AH36,,AH38,AH40,AH50,AH54)</f>
        <v>0</v>
      </c>
      <c r="AI59" s="14">
        <f>SUM(AI16,AI18,AI20,AI22,AI36,AI38,AI40,)</f>
        <v>0</v>
      </c>
      <c r="AJ59" s="14">
        <f>SUM(AJ16,AJ18,AJ20,AJ22,AJ36,AJ38,AJ40,)</f>
        <v>0</v>
      </c>
      <c r="AK59" s="214">
        <f>SUM(Y59:AJ59)</f>
        <v>0</v>
      </c>
      <c r="AL59" s="189"/>
      <c r="AM59" s="384"/>
      <c r="AN59" s="199"/>
      <c r="AO59" s="199"/>
      <c r="AP59" s="199"/>
      <c r="AQ59" s="199"/>
      <c r="AR59" s="199"/>
      <c r="AS59" s="199"/>
      <c r="AT59" s="199"/>
      <c r="AU59" s="199"/>
      <c r="AV59" s="199"/>
      <c r="AW59" s="199"/>
      <c r="AX59" s="199"/>
      <c r="AY59" s="199"/>
      <c r="AZ59" s="385"/>
      <c r="BA59" s="2"/>
    </row>
    <row r="60" spans="1:53" ht="45.75" customHeight="1">
      <c r="A60" s="1"/>
      <c r="B60" s="208"/>
      <c r="C60" s="209"/>
      <c r="D60" s="209"/>
      <c r="E60" s="209"/>
      <c r="F60" s="209"/>
      <c r="G60" s="209"/>
      <c r="H60" s="209"/>
      <c r="I60" s="209"/>
      <c r="J60" s="209"/>
      <c r="K60" s="209"/>
      <c r="L60" s="209"/>
      <c r="M60" s="209"/>
      <c r="N60" s="210"/>
      <c r="O60" s="212" t="s">
        <v>397</v>
      </c>
      <c r="P60" s="188"/>
      <c r="Q60" s="188"/>
      <c r="R60" s="188"/>
      <c r="S60" s="188"/>
      <c r="T60" s="188"/>
      <c r="U60" s="188"/>
      <c r="V60" s="188"/>
      <c r="W60" s="188"/>
      <c r="X60" s="189"/>
      <c r="Y60" s="16">
        <f t="shared" ref="Y60:AK60" si="21">IFERROR(Y59/Y58,0)</f>
        <v>0</v>
      </c>
      <c r="Z60" s="16">
        <f t="shared" si="21"/>
        <v>0</v>
      </c>
      <c r="AA60" s="16">
        <f t="shared" si="21"/>
        <v>0</v>
      </c>
      <c r="AB60" s="16">
        <f t="shared" si="21"/>
        <v>0</v>
      </c>
      <c r="AC60" s="16">
        <f t="shared" si="21"/>
        <v>0</v>
      </c>
      <c r="AD60" s="16">
        <f t="shared" si="21"/>
        <v>0</v>
      </c>
      <c r="AE60" s="16">
        <f t="shared" si="21"/>
        <v>0</v>
      </c>
      <c r="AF60" s="16">
        <f t="shared" si="21"/>
        <v>0</v>
      </c>
      <c r="AG60" s="16">
        <f t="shared" si="21"/>
        <v>0</v>
      </c>
      <c r="AH60" s="16">
        <f t="shared" si="21"/>
        <v>0</v>
      </c>
      <c r="AI60" s="16">
        <f t="shared" si="21"/>
        <v>0</v>
      </c>
      <c r="AJ60" s="16">
        <f t="shared" si="21"/>
        <v>0</v>
      </c>
      <c r="AK60" s="215">
        <f t="shared" si="21"/>
        <v>0</v>
      </c>
      <c r="AL60" s="189"/>
      <c r="AM60" s="384"/>
      <c r="AN60" s="199"/>
      <c r="AO60" s="199"/>
      <c r="AP60" s="199"/>
      <c r="AQ60" s="199"/>
      <c r="AR60" s="199"/>
      <c r="AS60" s="199"/>
      <c r="AT60" s="199"/>
      <c r="AU60" s="199"/>
      <c r="AV60" s="199"/>
      <c r="AW60" s="199"/>
      <c r="AX60" s="199"/>
      <c r="AY60" s="199"/>
      <c r="AZ60" s="385"/>
      <c r="BA60" s="2"/>
    </row>
    <row r="61" spans="1:53" ht="45.75" customHeight="1">
      <c r="A61" s="1"/>
      <c r="B61" s="211"/>
      <c r="C61" s="182"/>
      <c r="D61" s="182"/>
      <c r="E61" s="182"/>
      <c r="F61" s="182"/>
      <c r="G61" s="182"/>
      <c r="H61" s="182"/>
      <c r="I61" s="182"/>
      <c r="J61" s="182"/>
      <c r="K61" s="182"/>
      <c r="L61" s="182"/>
      <c r="M61" s="182"/>
      <c r="N61" s="184"/>
      <c r="O61" s="212" t="s">
        <v>398</v>
      </c>
      <c r="P61" s="188"/>
      <c r="Q61" s="188"/>
      <c r="R61" s="188"/>
      <c r="S61" s="188"/>
      <c r="T61" s="188"/>
      <c r="U61" s="188"/>
      <c r="V61" s="188"/>
      <c r="W61" s="188"/>
      <c r="X61" s="189"/>
      <c r="Y61" s="17">
        <v>1</v>
      </c>
      <c r="Z61" s="17">
        <v>1</v>
      </c>
      <c r="AA61" s="17">
        <v>1</v>
      </c>
      <c r="AB61" s="17">
        <v>1</v>
      </c>
      <c r="AC61" s="17">
        <v>1</v>
      </c>
      <c r="AD61" s="17">
        <v>1</v>
      </c>
      <c r="AE61" s="17">
        <v>1</v>
      </c>
      <c r="AF61" s="17">
        <v>1</v>
      </c>
      <c r="AG61" s="17">
        <v>1</v>
      </c>
      <c r="AH61" s="17">
        <v>1</v>
      </c>
      <c r="AI61" s="17">
        <v>1</v>
      </c>
      <c r="AJ61" s="17">
        <v>1</v>
      </c>
      <c r="AK61" s="215">
        <v>1</v>
      </c>
      <c r="AL61" s="189"/>
      <c r="AM61" s="386"/>
      <c r="AN61" s="203"/>
      <c r="AO61" s="203"/>
      <c r="AP61" s="203"/>
      <c r="AQ61" s="203"/>
      <c r="AR61" s="203"/>
      <c r="AS61" s="203"/>
      <c r="AT61" s="203"/>
      <c r="AU61" s="203"/>
      <c r="AV61" s="203"/>
      <c r="AW61" s="203"/>
      <c r="AX61" s="203"/>
      <c r="AY61" s="203"/>
      <c r="AZ61" s="387"/>
      <c r="BA61" s="2"/>
    </row>
    <row r="62" spans="1:53" ht="19.5" customHeight="1">
      <c r="A62" s="1"/>
      <c r="B62" s="543" t="s">
        <v>552</v>
      </c>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9"/>
      <c r="AM62" s="544" t="s">
        <v>390</v>
      </c>
      <c r="AN62" s="186"/>
      <c r="AO62" s="186"/>
      <c r="AP62" s="186"/>
      <c r="AQ62" s="186"/>
      <c r="AR62" s="186"/>
      <c r="AS62" s="186"/>
      <c r="AT62" s="186"/>
      <c r="AU62" s="186"/>
      <c r="AV62" s="186"/>
      <c r="AW62" s="186"/>
      <c r="AX62" s="186"/>
      <c r="AY62" s="186"/>
      <c r="AZ62" s="545"/>
      <c r="BA62" s="2"/>
    </row>
    <row r="63" spans="1:53" ht="19.5" customHeight="1">
      <c r="A63" s="1"/>
      <c r="B63" s="187" t="s">
        <v>391</v>
      </c>
      <c r="C63" s="188"/>
      <c r="D63" s="188"/>
      <c r="E63" s="188"/>
      <c r="F63" s="188"/>
      <c r="G63" s="188"/>
      <c r="H63" s="188"/>
      <c r="I63" s="188"/>
      <c r="J63" s="188"/>
      <c r="K63" s="188"/>
      <c r="L63" s="188"/>
      <c r="M63" s="188"/>
      <c r="N63" s="189"/>
      <c r="O63" s="187" t="s">
        <v>392</v>
      </c>
      <c r="P63" s="188"/>
      <c r="Q63" s="188"/>
      <c r="R63" s="188"/>
      <c r="S63" s="188"/>
      <c r="T63" s="188"/>
      <c r="U63" s="188"/>
      <c r="V63" s="188"/>
      <c r="W63" s="188"/>
      <c r="X63" s="189"/>
      <c r="Y63" s="15" t="s">
        <v>73</v>
      </c>
      <c r="Z63" s="15" t="s">
        <v>74</v>
      </c>
      <c r="AA63" s="15" t="s">
        <v>75</v>
      </c>
      <c r="AB63" s="15" t="s">
        <v>76</v>
      </c>
      <c r="AC63" s="15" t="s">
        <v>77</v>
      </c>
      <c r="AD63" s="15" t="s">
        <v>78</v>
      </c>
      <c r="AE63" s="15" t="s">
        <v>79</v>
      </c>
      <c r="AF63" s="15" t="s">
        <v>80</v>
      </c>
      <c r="AG63" s="15" t="s">
        <v>81</v>
      </c>
      <c r="AH63" s="15" t="s">
        <v>82</v>
      </c>
      <c r="AI63" s="15" t="s">
        <v>83</v>
      </c>
      <c r="AJ63" s="15" t="s">
        <v>84</v>
      </c>
      <c r="AK63" s="191" t="s">
        <v>393</v>
      </c>
      <c r="AL63" s="192"/>
      <c r="AM63" s="341"/>
      <c r="AN63" s="342"/>
      <c r="AO63" s="342"/>
      <c r="AP63" s="342"/>
      <c r="AQ63" s="342"/>
      <c r="AR63" s="342"/>
      <c r="AS63" s="342"/>
      <c r="AT63" s="342"/>
      <c r="AU63" s="342"/>
      <c r="AV63" s="342"/>
      <c r="AW63" s="342"/>
      <c r="AX63" s="342"/>
      <c r="AY63" s="342"/>
      <c r="AZ63" s="343"/>
      <c r="BA63" s="2"/>
    </row>
    <row r="64" spans="1:53" ht="60.75" customHeight="1">
      <c r="A64" s="1"/>
      <c r="B64" s="205" t="s">
        <v>553</v>
      </c>
      <c r="C64" s="206"/>
      <c r="D64" s="206"/>
      <c r="E64" s="206"/>
      <c r="F64" s="206"/>
      <c r="G64" s="206"/>
      <c r="H64" s="206"/>
      <c r="I64" s="206"/>
      <c r="J64" s="206"/>
      <c r="K64" s="206"/>
      <c r="L64" s="206"/>
      <c r="M64" s="206"/>
      <c r="N64" s="207"/>
      <c r="O64" s="212" t="s">
        <v>554</v>
      </c>
      <c r="P64" s="188"/>
      <c r="Q64" s="188"/>
      <c r="R64" s="188"/>
      <c r="S64" s="188"/>
      <c r="T64" s="188"/>
      <c r="U64" s="188"/>
      <c r="V64" s="188"/>
      <c r="W64" s="188"/>
      <c r="X64" s="189"/>
      <c r="Y64" s="14"/>
      <c r="Z64" s="14"/>
      <c r="AA64" s="14"/>
      <c r="AB64" s="14"/>
      <c r="AC64" s="14"/>
      <c r="AD64" s="14"/>
      <c r="AE64" s="14"/>
      <c r="AF64" s="14"/>
      <c r="AG64" s="14"/>
      <c r="AH64" s="14"/>
      <c r="AI64" s="14"/>
      <c r="AJ64" s="14"/>
      <c r="AK64" s="214">
        <f>SUM(Y64:AJ64)</f>
        <v>0</v>
      </c>
      <c r="AL64" s="189"/>
      <c r="AM64" s="344"/>
      <c r="AN64" s="345"/>
      <c r="AO64" s="345"/>
      <c r="AP64" s="345"/>
      <c r="AQ64" s="345"/>
      <c r="AR64" s="345"/>
      <c r="AS64" s="345"/>
      <c r="AT64" s="345"/>
      <c r="AU64" s="345"/>
      <c r="AV64" s="345"/>
      <c r="AW64" s="345"/>
      <c r="AX64" s="345"/>
      <c r="AY64" s="345"/>
      <c r="AZ64" s="346"/>
      <c r="BA64" s="2"/>
    </row>
    <row r="65" spans="1:53" ht="62.25" customHeight="1">
      <c r="A65" s="1"/>
      <c r="B65" s="208"/>
      <c r="C65" s="209"/>
      <c r="D65" s="209"/>
      <c r="E65" s="209"/>
      <c r="F65" s="209"/>
      <c r="G65" s="209"/>
      <c r="H65" s="209"/>
      <c r="I65" s="209"/>
      <c r="J65" s="209"/>
      <c r="K65" s="209"/>
      <c r="L65" s="209"/>
      <c r="M65" s="209"/>
      <c r="N65" s="210"/>
      <c r="O65" s="212" t="s">
        <v>555</v>
      </c>
      <c r="P65" s="188"/>
      <c r="Q65" s="188"/>
      <c r="R65" s="188"/>
      <c r="S65" s="188"/>
      <c r="T65" s="188"/>
      <c r="U65" s="188"/>
      <c r="V65" s="188"/>
      <c r="W65" s="188"/>
      <c r="X65" s="189"/>
      <c r="Y65" s="14"/>
      <c r="Z65" s="14"/>
      <c r="AA65" s="14"/>
      <c r="AB65" s="14"/>
      <c r="AC65" s="14"/>
      <c r="AD65" s="14"/>
      <c r="AE65" s="14"/>
      <c r="AF65" s="14"/>
      <c r="AG65" s="14"/>
      <c r="AH65" s="14"/>
      <c r="AI65" s="14"/>
      <c r="AJ65" s="14"/>
      <c r="AK65" s="214">
        <f>SUM(Y65:AJ65)</f>
        <v>0</v>
      </c>
      <c r="AL65" s="189"/>
      <c r="AM65" s="344"/>
      <c r="AN65" s="345"/>
      <c r="AO65" s="345"/>
      <c r="AP65" s="345"/>
      <c r="AQ65" s="345"/>
      <c r="AR65" s="345"/>
      <c r="AS65" s="345"/>
      <c r="AT65" s="345"/>
      <c r="AU65" s="345"/>
      <c r="AV65" s="345"/>
      <c r="AW65" s="345"/>
      <c r="AX65" s="345"/>
      <c r="AY65" s="345"/>
      <c r="AZ65" s="346"/>
      <c r="BA65" s="2"/>
    </row>
    <row r="66" spans="1:53" ht="53.25" customHeight="1">
      <c r="A66" s="1"/>
      <c r="B66" s="208"/>
      <c r="C66" s="209"/>
      <c r="D66" s="209"/>
      <c r="E66" s="209"/>
      <c r="F66" s="209"/>
      <c r="G66" s="209"/>
      <c r="H66" s="209"/>
      <c r="I66" s="209"/>
      <c r="J66" s="209"/>
      <c r="K66" s="209"/>
      <c r="L66" s="209"/>
      <c r="M66" s="209"/>
      <c r="N66" s="210"/>
      <c r="O66" s="212" t="s">
        <v>397</v>
      </c>
      <c r="P66" s="188"/>
      <c r="Q66" s="188"/>
      <c r="R66" s="188"/>
      <c r="S66" s="188"/>
      <c r="T66" s="188"/>
      <c r="U66" s="188"/>
      <c r="V66" s="188"/>
      <c r="W66" s="188"/>
      <c r="X66" s="189"/>
      <c r="Y66" s="16">
        <f t="shared" ref="Y66:AK66" si="22">IFERROR(Y65/Y64,0)</f>
        <v>0</v>
      </c>
      <c r="Z66" s="16">
        <f t="shared" si="22"/>
        <v>0</v>
      </c>
      <c r="AA66" s="16">
        <f t="shared" si="22"/>
        <v>0</v>
      </c>
      <c r="AB66" s="16">
        <f t="shared" si="22"/>
        <v>0</v>
      </c>
      <c r="AC66" s="16">
        <f t="shared" si="22"/>
        <v>0</v>
      </c>
      <c r="AD66" s="16">
        <f t="shared" si="22"/>
        <v>0</v>
      </c>
      <c r="AE66" s="16">
        <f t="shared" si="22"/>
        <v>0</v>
      </c>
      <c r="AF66" s="16">
        <f t="shared" si="22"/>
        <v>0</v>
      </c>
      <c r="AG66" s="16">
        <f t="shared" si="22"/>
        <v>0</v>
      </c>
      <c r="AH66" s="16">
        <f t="shared" si="22"/>
        <v>0</v>
      </c>
      <c r="AI66" s="16">
        <f t="shared" si="22"/>
        <v>0</v>
      </c>
      <c r="AJ66" s="16">
        <f t="shared" si="22"/>
        <v>0</v>
      </c>
      <c r="AK66" s="215">
        <f t="shared" si="22"/>
        <v>0</v>
      </c>
      <c r="AL66" s="189"/>
      <c r="AM66" s="344"/>
      <c r="AN66" s="345"/>
      <c r="AO66" s="345"/>
      <c r="AP66" s="345"/>
      <c r="AQ66" s="345"/>
      <c r="AR66" s="345"/>
      <c r="AS66" s="345"/>
      <c r="AT66" s="345"/>
      <c r="AU66" s="345"/>
      <c r="AV66" s="345"/>
      <c r="AW66" s="345"/>
      <c r="AX66" s="345"/>
      <c r="AY66" s="345"/>
      <c r="AZ66" s="346"/>
      <c r="BA66" s="2"/>
    </row>
    <row r="67" spans="1:53" ht="48.75" customHeight="1">
      <c r="A67" s="1"/>
      <c r="B67" s="211"/>
      <c r="C67" s="182"/>
      <c r="D67" s="182"/>
      <c r="E67" s="182"/>
      <c r="F67" s="182"/>
      <c r="G67" s="182"/>
      <c r="H67" s="182"/>
      <c r="I67" s="182"/>
      <c r="J67" s="182"/>
      <c r="K67" s="182"/>
      <c r="L67" s="182"/>
      <c r="M67" s="182"/>
      <c r="N67" s="184"/>
      <c r="O67" s="212" t="s">
        <v>398</v>
      </c>
      <c r="P67" s="188"/>
      <c r="Q67" s="188"/>
      <c r="R67" s="188"/>
      <c r="S67" s="188"/>
      <c r="T67" s="188"/>
      <c r="U67" s="188"/>
      <c r="V67" s="188"/>
      <c r="W67" s="188"/>
      <c r="X67" s="189"/>
      <c r="Y67" s="16">
        <v>0.5</v>
      </c>
      <c r="Z67" s="16">
        <v>0.5</v>
      </c>
      <c r="AA67" s="16">
        <v>0.5</v>
      </c>
      <c r="AB67" s="16">
        <v>0.5</v>
      </c>
      <c r="AC67" s="16">
        <v>0.5</v>
      </c>
      <c r="AD67" s="16">
        <v>0.5</v>
      </c>
      <c r="AE67" s="16">
        <v>0.5</v>
      </c>
      <c r="AF67" s="16">
        <v>0.5</v>
      </c>
      <c r="AG67" s="16">
        <v>0.5</v>
      </c>
      <c r="AH67" s="16">
        <v>0.5</v>
      </c>
      <c r="AI67" s="16">
        <v>0.5</v>
      </c>
      <c r="AJ67" s="16">
        <v>0.5</v>
      </c>
      <c r="AK67" s="542">
        <v>0.5</v>
      </c>
      <c r="AL67" s="189"/>
      <c r="AM67" s="347"/>
      <c r="AN67" s="348"/>
      <c r="AO67" s="348"/>
      <c r="AP67" s="348"/>
      <c r="AQ67" s="348"/>
      <c r="AR67" s="348"/>
      <c r="AS67" s="348"/>
      <c r="AT67" s="348"/>
      <c r="AU67" s="348"/>
      <c r="AV67" s="348"/>
      <c r="AW67" s="348"/>
      <c r="AX67" s="348"/>
      <c r="AY67" s="348"/>
      <c r="AZ67" s="349"/>
      <c r="BA67" s="2"/>
    </row>
    <row r="68" spans="1:53" ht="145.5" customHeight="1">
      <c r="A68" s="2"/>
      <c r="B68" s="543" t="s">
        <v>556</v>
      </c>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9"/>
      <c r="AM68" s="544" t="s">
        <v>390</v>
      </c>
      <c r="AN68" s="186"/>
      <c r="AO68" s="186"/>
      <c r="AP68" s="186"/>
      <c r="AQ68" s="186"/>
      <c r="AR68" s="186"/>
      <c r="AS68" s="186"/>
      <c r="AT68" s="186"/>
      <c r="AU68" s="186"/>
      <c r="AV68" s="186"/>
      <c r="AW68" s="186"/>
      <c r="AX68" s="186"/>
      <c r="AY68" s="186"/>
      <c r="AZ68" s="545"/>
      <c r="BA68" s="2"/>
    </row>
    <row r="69" spans="1:53" ht="19.5" customHeight="1">
      <c r="A69" s="2"/>
      <c r="B69" s="535" t="s">
        <v>476</v>
      </c>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7"/>
      <c r="BA69" s="6"/>
    </row>
    <row r="70" spans="1:53" ht="19.5" customHeight="1">
      <c r="A70" s="2"/>
      <c r="B70" s="538" t="s">
        <v>477</v>
      </c>
      <c r="C70" s="188"/>
      <c r="D70" s="188"/>
      <c r="E70" s="188"/>
      <c r="F70" s="188"/>
      <c r="G70" s="188"/>
      <c r="H70" s="188"/>
      <c r="I70" s="188"/>
      <c r="J70" s="188"/>
      <c r="K70" s="188"/>
      <c r="L70" s="188"/>
      <c r="M70" s="188"/>
      <c r="N70" s="188"/>
      <c r="O70" s="189"/>
      <c r="P70" s="539" t="s">
        <v>478</v>
      </c>
      <c r="Q70" s="188"/>
      <c r="R70" s="188"/>
      <c r="S70" s="188"/>
      <c r="T70" s="188"/>
      <c r="U70" s="188"/>
      <c r="V70" s="188"/>
      <c r="W70" s="188"/>
      <c r="X70" s="188"/>
      <c r="Y70" s="188"/>
      <c r="Z70" s="188"/>
      <c r="AA70" s="188"/>
      <c r="AB70" s="188"/>
      <c r="AC70" s="188"/>
      <c r="AD70" s="189"/>
      <c r="AE70" s="538" t="s">
        <v>479</v>
      </c>
      <c r="AF70" s="188"/>
      <c r="AG70" s="188"/>
      <c r="AH70" s="188"/>
      <c r="AI70" s="188"/>
      <c r="AJ70" s="188"/>
      <c r="AK70" s="188"/>
      <c r="AL70" s="188"/>
      <c r="AM70" s="188"/>
      <c r="AN70" s="189"/>
      <c r="AO70" s="538" t="s">
        <v>480</v>
      </c>
      <c r="AP70" s="539"/>
      <c r="AQ70" s="539"/>
      <c r="AR70" s="539"/>
      <c r="AS70" s="539"/>
      <c r="AT70" s="539"/>
      <c r="AU70" s="539"/>
      <c r="AV70" s="539"/>
      <c r="AW70" s="539"/>
      <c r="AX70" s="539"/>
      <c r="AY70" s="539"/>
      <c r="AZ70" s="540"/>
      <c r="BA70" s="6"/>
    </row>
    <row r="71" spans="1:53" ht="19.5" customHeight="1">
      <c r="A71" s="2"/>
      <c r="B71" s="228"/>
      <c r="C71" s="229"/>
      <c r="D71" s="229"/>
      <c r="E71" s="229"/>
      <c r="F71" s="229"/>
      <c r="G71" s="229"/>
      <c r="H71" s="229"/>
      <c r="I71" s="229"/>
      <c r="J71" s="229"/>
      <c r="K71" s="229"/>
      <c r="L71" s="229"/>
      <c r="M71" s="229"/>
      <c r="N71" s="229"/>
      <c r="O71" s="230"/>
      <c r="P71" s="231"/>
      <c r="Q71" s="229"/>
      <c r="R71" s="229"/>
      <c r="S71" s="229"/>
      <c r="T71" s="229"/>
      <c r="U71" s="229"/>
      <c r="V71" s="229"/>
      <c r="W71" s="229"/>
      <c r="X71" s="229"/>
      <c r="Y71" s="229"/>
      <c r="Z71" s="229"/>
      <c r="AA71" s="229"/>
      <c r="AB71" s="229"/>
      <c r="AC71" s="229"/>
      <c r="AD71" s="230"/>
      <c r="AE71" s="228"/>
      <c r="AF71" s="229"/>
      <c r="AG71" s="229"/>
      <c r="AH71" s="229"/>
      <c r="AI71" s="229"/>
      <c r="AJ71" s="229"/>
      <c r="AK71" s="229"/>
      <c r="AL71" s="229"/>
      <c r="AM71" s="229"/>
      <c r="AN71" s="230"/>
      <c r="AO71" s="232"/>
      <c r="AP71" s="233"/>
      <c r="AQ71" s="233"/>
      <c r="AR71" s="233"/>
      <c r="AS71" s="233"/>
      <c r="AT71" s="233"/>
      <c r="AU71" s="233"/>
      <c r="AV71" s="233"/>
      <c r="AW71" s="233"/>
      <c r="AX71" s="233"/>
      <c r="AY71" s="233"/>
      <c r="AZ71" s="541"/>
      <c r="BA71" s="6"/>
    </row>
    <row r="72" spans="1:53" ht="13.5" customHeight="1">
      <c r="A72" s="2"/>
      <c r="B72" s="535" t="s">
        <v>481</v>
      </c>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7"/>
      <c r="BA72" s="6"/>
    </row>
    <row r="73" spans="1:53" ht="13.5" customHeight="1">
      <c r="A73" s="2"/>
      <c r="B73" s="538" t="s">
        <v>477</v>
      </c>
      <c r="C73" s="188"/>
      <c r="D73" s="188"/>
      <c r="E73" s="188"/>
      <c r="F73" s="188"/>
      <c r="G73" s="188"/>
      <c r="H73" s="188"/>
      <c r="I73" s="188"/>
      <c r="J73" s="188"/>
      <c r="K73" s="188"/>
      <c r="L73" s="188"/>
      <c r="M73" s="188"/>
      <c r="N73" s="188"/>
      <c r="O73" s="189"/>
      <c r="P73" s="539" t="s">
        <v>478</v>
      </c>
      <c r="Q73" s="188"/>
      <c r="R73" s="188"/>
      <c r="S73" s="188"/>
      <c r="T73" s="188"/>
      <c r="U73" s="188"/>
      <c r="V73" s="188"/>
      <c r="W73" s="188"/>
      <c r="X73" s="188"/>
      <c r="Y73" s="188"/>
      <c r="Z73" s="188"/>
      <c r="AA73" s="188"/>
      <c r="AB73" s="188"/>
      <c r="AC73" s="188"/>
      <c r="AD73" s="189"/>
      <c r="AE73" s="538" t="s">
        <v>479</v>
      </c>
      <c r="AF73" s="188"/>
      <c r="AG73" s="188"/>
      <c r="AH73" s="188"/>
      <c r="AI73" s="188"/>
      <c r="AJ73" s="188"/>
      <c r="AK73" s="188"/>
      <c r="AL73" s="188"/>
      <c r="AM73" s="188"/>
      <c r="AN73" s="189"/>
      <c r="AO73" s="538" t="s">
        <v>480</v>
      </c>
      <c r="AP73" s="539"/>
      <c r="AQ73" s="539"/>
      <c r="AR73" s="539"/>
      <c r="AS73" s="539"/>
      <c r="AT73" s="539"/>
      <c r="AU73" s="539"/>
      <c r="AV73" s="539"/>
      <c r="AW73" s="539"/>
      <c r="AX73" s="539"/>
      <c r="AY73" s="539"/>
      <c r="AZ73" s="540"/>
      <c r="BA73" s="6"/>
    </row>
    <row r="74" spans="1:53" ht="13.5" customHeight="1">
      <c r="A74" s="2"/>
      <c r="B74" s="228"/>
      <c r="C74" s="229"/>
      <c r="D74" s="229"/>
      <c r="E74" s="229"/>
      <c r="F74" s="229"/>
      <c r="G74" s="229"/>
      <c r="H74" s="229"/>
      <c r="I74" s="229"/>
      <c r="J74" s="229"/>
      <c r="K74" s="229"/>
      <c r="L74" s="229"/>
      <c r="M74" s="229"/>
      <c r="N74" s="229"/>
      <c r="O74" s="230"/>
      <c r="P74" s="231"/>
      <c r="Q74" s="229"/>
      <c r="R74" s="229"/>
      <c r="S74" s="229"/>
      <c r="T74" s="229"/>
      <c r="U74" s="229"/>
      <c r="V74" s="229"/>
      <c r="W74" s="229"/>
      <c r="X74" s="229"/>
      <c r="Y74" s="229"/>
      <c r="Z74" s="229"/>
      <c r="AA74" s="229"/>
      <c r="AB74" s="229"/>
      <c r="AC74" s="229"/>
      <c r="AD74" s="230"/>
      <c r="AE74" s="228"/>
      <c r="AF74" s="229"/>
      <c r="AG74" s="229"/>
      <c r="AH74" s="229"/>
      <c r="AI74" s="229"/>
      <c r="AJ74" s="229"/>
      <c r="AK74" s="229"/>
      <c r="AL74" s="229"/>
      <c r="AM74" s="229"/>
      <c r="AN74" s="230"/>
      <c r="AO74" s="232"/>
      <c r="AP74" s="233"/>
      <c r="AQ74" s="233"/>
      <c r="AR74" s="233"/>
      <c r="AS74" s="233"/>
      <c r="AT74" s="233"/>
      <c r="AU74" s="233"/>
      <c r="AV74" s="233"/>
      <c r="AW74" s="233"/>
      <c r="AX74" s="233"/>
      <c r="AY74" s="233"/>
      <c r="AZ74" s="541"/>
      <c r="BA74" s="6"/>
    </row>
    <row r="75" spans="1:53" ht="13.5" customHeight="1">
      <c r="A75" s="2"/>
      <c r="B75" s="227" t="s">
        <v>399</v>
      </c>
      <c r="C75" s="188"/>
      <c r="D75" s="188"/>
      <c r="E75" s="188"/>
      <c r="F75" s="188"/>
      <c r="G75" s="188"/>
      <c r="H75" s="188"/>
      <c r="I75" s="188"/>
      <c r="J75" s="188"/>
      <c r="K75" s="188"/>
      <c r="L75" s="188"/>
      <c r="M75" s="188"/>
      <c r="N75" s="188"/>
      <c r="O75" s="189"/>
      <c r="P75" s="227" t="s">
        <v>399</v>
      </c>
      <c r="Q75" s="188"/>
      <c r="R75" s="188"/>
      <c r="S75" s="188"/>
      <c r="T75" s="188"/>
      <c r="U75" s="188"/>
      <c r="V75" s="188"/>
      <c r="W75" s="188"/>
      <c r="X75" s="188"/>
      <c r="Y75" s="188"/>
      <c r="Z75" s="188"/>
      <c r="AA75" s="188"/>
      <c r="AB75" s="188"/>
      <c r="AC75" s="188"/>
      <c r="AD75" s="188"/>
      <c r="AE75" s="227" t="s">
        <v>399</v>
      </c>
      <c r="AF75" s="188"/>
      <c r="AG75" s="188"/>
      <c r="AH75" s="188"/>
      <c r="AI75" s="188"/>
      <c r="AJ75" s="188"/>
      <c r="AK75" s="188"/>
      <c r="AL75" s="188"/>
      <c r="AM75" s="188"/>
      <c r="AN75" s="188"/>
      <c r="AO75" s="227" t="s">
        <v>399</v>
      </c>
      <c r="AP75" s="234"/>
      <c r="AQ75" s="234"/>
      <c r="AR75" s="234"/>
      <c r="AS75" s="234"/>
      <c r="AT75" s="234"/>
      <c r="AU75" s="234"/>
      <c r="AV75" s="234"/>
      <c r="AW75" s="234"/>
      <c r="AX75" s="234"/>
      <c r="AY75" s="234"/>
      <c r="AZ75" s="534"/>
      <c r="BA75" s="6"/>
    </row>
    <row r="76" spans="1:53" ht="13.5" customHeight="1">
      <c r="A76" s="2"/>
      <c r="B76" s="227" t="s">
        <v>400</v>
      </c>
      <c r="C76" s="188"/>
      <c r="D76" s="188"/>
      <c r="E76" s="188"/>
      <c r="F76" s="188"/>
      <c r="G76" s="188"/>
      <c r="H76" s="188"/>
      <c r="I76" s="188"/>
      <c r="J76" s="188"/>
      <c r="K76" s="188"/>
      <c r="L76" s="188"/>
      <c r="M76" s="188"/>
      <c r="N76" s="188"/>
      <c r="O76" s="189"/>
      <c r="P76" s="227" t="s">
        <v>400</v>
      </c>
      <c r="Q76" s="188"/>
      <c r="R76" s="188"/>
      <c r="S76" s="188"/>
      <c r="T76" s="188"/>
      <c r="U76" s="188"/>
      <c r="V76" s="188"/>
      <c r="W76" s="188"/>
      <c r="X76" s="188"/>
      <c r="Y76" s="188"/>
      <c r="Z76" s="188"/>
      <c r="AA76" s="188"/>
      <c r="AB76" s="188"/>
      <c r="AC76" s="188"/>
      <c r="AD76" s="188"/>
      <c r="AE76" s="227" t="s">
        <v>400</v>
      </c>
      <c r="AF76" s="188"/>
      <c r="AG76" s="188"/>
      <c r="AH76" s="188"/>
      <c r="AI76" s="188"/>
      <c r="AJ76" s="188"/>
      <c r="AK76" s="188"/>
      <c r="AL76" s="188"/>
      <c r="AM76" s="188"/>
      <c r="AN76" s="188"/>
      <c r="AO76" s="227" t="s">
        <v>401</v>
      </c>
      <c r="AP76" s="234"/>
      <c r="AQ76" s="234"/>
      <c r="AR76" s="234"/>
      <c r="AS76" s="234"/>
      <c r="AT76" s="234"/>
      <c r="AU76" s="234"/>
      <c r="AV76" s="234"/>
      <c r="AW76" s="234"/>
      <c r="AX76" s="234"/>
      <c r="AY76" s="234"/>
      <c r="AZ76" s="534"/>
      <c r="BA76" s="6"/>
    </row>
    <row r="77" spans="1:53" ht="15" customHeight="1">
      <c r="A77" s="2"/>
      <c r="B77" s="227" t="s">
        <v>402</v>
      </c>
      <c r="C77" s="188"/>
      <c r="D77" s="188"/>
      <c r="E77" s="188"/>
      <c r="F77" s="188"/>
      <c r="G77" s="188"/>
      <c r="H77" s="188"/>
      <c r="I77" s="188"/>
      <c r="J77" s="188"/>
      <c r="K77" s="188"/>
      <c r="L77" s="188"/>
      <c r="M77" s="188"/>
      <c r="N77" s="188"/>
      <c r="O77" s="189"/>
      <c r="P77" s="227" t="s">
        <v>402</v>
      </c>
      <c r="Q77" s="188"/>
      <c r="R77" s="188"/>
      <c r="S77" s="188"/>
      <c r="T77" s="188"/>
      <c r="U77" s="188"/>
      <c r="V77" s="188"/>
      <c r="W77" s="188"/>
      <c r="X77" s="188"/>
      <c r="Y77" s="188"/>
      <c r="Z77" s="188"/>
      <c r="AA77" s="188"/>
      <c r="AB77" s="188"/>
      <c r="AC77" s="188"/>
      <c r="AD77" s="188"/>
      <c r="AE77" s="227" t="s">
        <v>402</v>
      </c>
      <c r="AF77" s="188"/>
      <c r="AG77" s="188"/>
      <c r="AH77" s="188"/>
      <c r="AI77" s="188"/>
      <c r="AJ77" s="188"/>
      <c r="AK77" s="188"/>
      <c r="AL77" s="188"/>
      <c r="AM77" s="188"/>
      <c r="AN77" s="188"/>
      <c r="AO77" s="227" t="s">
        <v>402</v>
      </c>
      <c r="AP77" s="234"/>
      <c r="AQ77" s="234"/>
      <c r="AR77" s="234"/>
      <c r="AS77" s="234"/>
      <c r="AT77" s="234"/>
      <c r="AU77" s="234"/>
      <c r="AV77" s="234"/>
      <c r="AW77" s="234"/>
      <c r="AX77" s="234"/>
      <c r="AY77" s="234"/>
      <c r="AZ77" s="534"/>
      <c r="BA77" s="6"/>
    </row>
    <row r="78" spans="1:53" ht="15" customHeight="1">
      <c r="A78" s="2"/>
      <c r="B78" s="7"/>
      <c r="C78" s="8"/>
      <c r="D78" s="8"/>
      <c r="E78" s="8"/>
      <c r="F78" s="8"/>
      <c r="G78" s="8"/>
      <c r="H78" s="8"/>
      <c r="I78" s="8"/>
      <c r="J78" s="8"/>
      <c r="K78" s="8"/>
      <c r="L78" s="8"/>
      <c r="M78" s="8"/>
      <c r="N78" s="8"/>
      <c r="O78" s="8"/>
      <c r="P78" s="8"/>
      <c r="Q78" s="8"/>
      <c r="R78" s="7"/>
      <c r="S78" s="7"/>
      <c r="T78" s="7"/>
      <c r="U78" s="7"/>
      <c r="V78" s="7"/>
      <c r="W78" s="7"/>
      <c r="X78" s="7"/>
      <c r="Y78" s="7"/>
      <c r="Z78" s="7"/>
      <c r="AA78" s="7"/>
      <c r="AB78" s="7"/>
      <c r="AC78" s="7"/>
      <c r="AD78" s="7"/>
      <c r="AE78" s="7"/>
      <c r="AF78" s="7"/>
      <c r="AG78" s="7"/>
      <c r="AH78" s="7"/>
      <c r="AI78" s="7"/>
      <c r="AJ78" s="7"/>
      <c r="AK78" s="7"/>
      <c r="AL78" s="7"/>
      <c r="AM78" s="9"/>
      <c r="AN78" s="9"/>
      <c r="AO78" s="10"/>
      <c r="AP78" s="10"/>
      <c r="AQ78" s="10"/>
      <c r="AR78" s="10"/>
      <c r="AS78" s="10"/>
      <c r="AT78" s="10"/>
      <c r="AU78" s="10"/>
      <c r="AV78" s="10"/>
      <c r="AW78" s="9"/>
      <c r="AX78" s="9"/>
      <c r="AY78" s="9"/>
      <c r="AZ78" s="9"/>
      <c r="BA78" s="6"/>
    </row>
    <row r="79" spans="1:53" ht="15" customHeight="1">
      <c r="A79" s="2"/>
      <c r="B79" s="7"/>
      <c r="C79" s="8"/>
      <c r="D79" s="8"/>
      <c r="E79" s="8"/>
      <c r="F79" s="8"/>
      <c r="G79" s="8"/>
      <c r="H79" s="8"/>
      <c r="I79" s="8"/>
      <c r="J79" s="8"/>
      <c r="K79" s="8"/>
      <c r="L79" s="8"/>
      <c r="M79" s="8"/>
      <c r="N79" s="8"/>
      <c r="O79" s="8"/>
      <c r="P79" s="8"/>
      <c r="Q79" s="8"/>
      <c r="R79" s="7"/>
      <c r="S79" s="7"/>
      <c r="T79" s="7"/>
      <c r="U79" s="7"/>
      <c r="V79" s="7"/>
      <c r="W79" s="7"/>
      <c r="X79" s="7"/>
      <c r="Y79" s="7"/>
      <c r="Z79" s="7"/>
      <c r="AA79" s="7"/>
      <c r="AB79" s="7"/>
      <c r="AC79" s="7"/>
      <c r="AD79" s="7"/>
      <c r="AE79" s="7"/>
      <c r="AF79" s="7"/>
      <c r="AG79" s="7"/>
      <c r="AH79" s="7"/>
      <c r="AI79" s="7"/>
      <c r="AJ79" s="7"/>
      <c r="AK79" s="7"/>
      <c r="AL79" s="7"/>
      <c r="AM79" s="9"/>
      <c r="AN79" s="9"/>
      <c r="AO79" s="10"/>
      <c r="AP79" s="10"/>
      <c r="AQ79" s="10"/>
      <c r="AR79" s="10"/>
      <c r="AS79" s="10"/>
      <c r="AT79" s="10"/>
      <c r="AU79" s="10"/>
      <c r="AV79" s="10"/>
      <c r="AW79" s="9"/>
      <c r="AX79" s="9"/>
      <c r="AY79" s="9"/>
      <c r="AZ79" s="9"/>
      <c r="BA79" s="6"/>
    </row>
    <row r="80" spans="1:53" ht="15" customHeight="1">
      <c r="A80" s="2"/>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9"/>
      <c r="AN80" s="9"/>
      <c r="AO80" s="10"/>
      <c r="AP80" s="10"/>
      <c r="AQ80" s="10"/>
      <c r="AR80" s="10"/>
      <c r="AS80" s="10"/>
      <c r="AT80" s="10"/>
      <c r="AU80" s="10"/>
      <c r="AV80" s="10"/>
      <c r="AW80" s="9"/>
      <c r="AX80" s="9"/>
      <c r="AY80" s="9"/>
      <c r="AZ80" s="9"/>
      <c r="BA80" s="6"/>
    </row>
    <row r="81" spans="1:53" ht="15" customHeight="1">
      <c r="A81" s="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2"/>
      <c r="AN81" s="12"/>
      <c r="AO81" s="13"/>
      <c r="AP81" s="13"/>
      <c r="AQ81" s="13"/>
      <c r="AR81" s="13"/>
      <c r="AS81" s="13"/>
      <c r="AT81" s="13"/>
      <c r="AU81" s="13"/>
      <c r="AV81" s="13"/>
      <c r="AW81" s="12"/>
      <c r="AX81" s="12"/>
      <c r="AY81" s="12"/>
      <c r="AZ81" s="12"/>
      <c r="BA81" s="13"/>
    </row>
    <row r="82" spans="1:53" ht="15" customHeight="1">
      <c r="A82" s="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2"/>
      <c r="AN82" s="12"/>
      <c r="AO82" s="13"/>
      <c r="AP82" s="13"/>
      <c r="AQ82" s="13"/>
      <c r="AR82" s="13"/>
      <c r="AS82" s="13"/>
      <c r="AT82" s="13"/>
      <c r="AU82" s="13"/>
      <c r="AV82" s="13"/>
      <c r="AW82" s="12"/>
      <c r="AX82" s="12"/>
      <c r="AY82" s="12"/>
      <c r="AZ82" s="12"/>
      <c r="BA82" s="13"/>
    </row>
  </sheetData>
  <mergeCells count="407">
    <mergeCell ref="B7:G7"/>
    <mergeCell ref="H7:X7"/>
    <mergeCell ref="Y7:AA7"/>
    <mergeCell ref="AB7:AJ7"/>
    <mergeCell ref="AK7:AN7"/>
    <mergeCell ref="AO7:AZ7"/>
    <mergeCell ref="B2:J5"/>
    <mergeCell ref="K2:AX3"/>
    <mergeCell ref="AY2:AZ2"/>
    <mergeCell ref="AY3:AZ3"/>
    <mergeCell ref="K4:AX5"/>
    <mergeCell ref="AY4:AZ4"/>
    <mergeCell ref="AY5:AZ5"/>
    <mergeCell ref="B10:AD10"/>
    <mergeCell ref="AE10:AP10"/>
    <mergeCell ref="AQ10:AZ10"/>
    <mergeCell ref="B11:AD11"/>
    <mergeCell ref="AE11:AP11"/>
    <mergeCell ref="AQ11:AZ11"/>
    <mergeCell ref="B8:G8"/>
    <mergeCell ref="H8:X8"/>
    <mergeCell ref="Y8:AA8"/>
    <mergeCell ref="AB8:AZ8"/>
    <mergeCell ref="B9:AD9"/>
    <mergeCell ref="AE9:AP9"/>
    <mergeCell ref="AQ9:AZ9"/>
    <mergeCell ref="B12:AD12"/>
    <mergeCell ref="AE12:AP12"/>
    <mergeCell ref="AQ12:AZ12"/>
    <mergeCell ref="B13:AJ13"/>
    <mergeCell ref="AK13:AN14"/>
    <mergeCell ref="AO13:AP14"/>
    <mergeCell ref="AQ13:AV14"/>
    <mergeCell ref="AW13:AY14"/>
    <mergeCell ref="AZ13:AZ14"/>
    <mergeCell ref="C14:N14"/>
    <mergeCell ref="O14:S14"/>
    <mergeCell ref="B15:B16"/>
    <mergeCell ref="C15:C22"/>
    <mergeCell ref="D15:N16"/>
    <mergeCell ref="O15:S16"/>
    <mergeCell ref="T15:T16"/>
    <mergeCell ref="B17:B18"/>
    <mergeCell ref="D17:N18"/>
    <mergeCell ref="O17:S18"/>
    <mergeCell ref="T17:T18"/>
    <mergeCell ref="B21:B22"/>
    <mergeCell ref="D21:N22"/>
    <mergeCell ref="O21:S22"/>
    <mergeCell ref="T21:T22"/>
    <mergeCell ref="B19:B20"/>
    <mergeCell ref="D19:N20"/>
    <mergeCell ref="O19:S20"/>
    <mergeCell ref="T19:T20"/>
    <mergeCell ref="U15:U16"/>
    <mergeCell ref="V15:V16"/>
    <mergeCell ref="W15:W16"/>
    <mergeCell ref="AK15:AL15"/>
    <mergeCell ref="AM15:AN16"/>
    <mergeCell ref="AO15:AP40"/>
    <mergeCell ref="U17:U18"/>
    <mergeCell ref="V17:V18"/>
    <mergeCell ref="W17:W18"/>
    <mergeCell ref="AK17:AL17"/>
    <mergeCell ref="AM17:AN18"/>
    <mergeCell ref="U21:U22"/>
    <mergeCell ref="V21:V22"/>
    <mergeCell ref="W21:W22"/>
    <mergeCell ref="W19:W20"/>
    <mergeCell ref="AK19:AL19"/>
    <mergeCell ref="U19:U20"/>
    <mergeCell ref="V19:V20"/>
    <mergeCell ref="AK21:AL21"/>
    <mergeCell ref="AM21:AN22"/>
    <mergeCell ref="AM33:AN34"/>
    <mergeCell ref="AQ17:AR17"/>
    <mergeCell ref="AS17:AV18"/>
    <mergeCell ref="AW17:AY18"/>
    <mergeCell ref="AZ17:AZ18"/>
    <mergeCell ref="AK18:AL18"/>
    <mergeCell ref="AQ18:AR18"/>
    <mergeCell ref="AQ15:AR15"/>
    <mergeCell ref="AS15:AV16"/>
    <mergeCell ref="AW15:AY16"/>
    <mergeCell ref="AZ15:AZ16"/>
    <mergeCell ref="AK16:AL16"/>
    <mergeCell ref="AQ16:AR16"/>
    <mergeCell ref="AQ21:AR21"/>
    <mergeCell ref="AS21:AV22"/>
    <mergeCell ref="AW21:AY22"/>
    <mergeCell ref="AZ21:AZ22"/>
    <mergeCell ref="AK22:AL22"/>
    <mergeCell ref="AQ22:AR22"/>
    <mergeCell ref="AZ19:AZ20"/>
    <mergeCell ref="AK20:AL20"/>
    <mergeCell ref="AQ20:AR20"/>
    <mergeCell ref="AM19:AN20"/>
    <mergeCell ref="AQ19:AR19"/>
    <mergeCell ref="AS19:AV20"/>
    <mergeCell ref="AW19:AY20"/>
    <mergeCell ref="AW23:AY24"/>
    <mergeCell ref="AZ23:AZ24"/>
    <mergeCell ref="AK24:AL24"/>
    <mergeCell ref="AQ24:AR24"/>
    <mergeCell ref="B25:B26"/>
    <mergeCell ref="D25:N26"/>
    <mergeCell ref="O25:S26"/>
    <mergeCell ref="T25:T26"/>
    <mergeCell ref="U25:U26"/>
    <mergeCell ref="V25:V26"/>
    <mergeCell ref="V23:V24"/>
    <mergeCell ref="W23:W24"/>
    <mergeCell ref="AK23:AL23"/>
    <mergeCell ref="AM23:AN24"/>
    <mergeCell ref="AQ23:AR23"/>
    <mergeCell ref="AS23:AV24"/>
    <mergeCell ref="B23:B24"/>
    <mergeCell ref="C23:C28"/>
    <mergeCell ref="D23:N24"/>
    <mergeCell ref="O23:S24"/>
    <mergeCell ref="T23:T24"/>
    <mergeCell ref="U23:U24"/>
    <mergeCell ref="B27:B28"/>
    <mergeCell ref="D27:N28"/>
    <mergeCell ref="O27:S28"/>
    <mergeCell ref="T27:T28"/>
    <mergeCell ref="U27:U28"/>
    <mergeCell ref="V27:V28"/>
    <mergeCell ref="W27:W28"/>
    <mergeCell ref="W25:W26"/>
    <mergeCell ref="AK25:AL25"/>
    <mergeCell ref="AK27:AL27"/>
    <mergeCell ref="AM27:AN28"/>
    <mergeCell ref="AQ27:AR27"/>
    <mergeCell ref="AS27:AV28"/>
    <mergeCell ref="AW27:AY28"/>
    <mergeCell ref="AZ27:AZ28"/>
    <mergeCell ref="AK28:AL28"/>
    <mergeCell ref="AQ28:AR28"/>
    <mergeCell ref="AZ25:AZ26"/>
    <mergeCell ref="AK26:AL26"/>
    <mergeCell ref="AQ26:AR26"/>
    <mergeCell ref="AM25:AN26"/>
    <mergeCell ref="AQ25:AR25"/>
    <mergeCell ref="AS25:AV26"/>
    <mergeCell ref="AW25:AY26"/>
    <mergeCell ref="AW29:AY30"/>
    <mergeCell ref="AZ29:AZ30"/>
    <mergeCell ref="AK30:AL30"/>
    <mergeCell ref="AQ30:AR30"/>
    <mergeCell ref="B31:B32"/>
    <mergeCell ref="D31:N32"/>
    <mergeCell ref="O31:S32"/>
    <mergeCell ref="T31:T32"/>
    <mergeCell ref="U31:U32"/>
    <mergeCell ref="V31:V32"/>
    <mergeCell ref="V29:V30"/>
    <mergeCell ref="W29:W30"/>
    <mergeCell ref="AK29:AL29"/>
    <mergeCell ref="AM29:AN30"/>
    <mergeCell ref="AQ29:AR29"/>
    <mergeCell ref="AS29:AV30"/>
    <mergeCell ref="B29:B30"/>
    <mergeCell ref="C29:C36"/>
    <mergeCell ref="D29:N30"/>
    <mergeCell ref="O29:S30"/>
    <mergeCell ref="T29:T30"/>
    <mergeCell ref="U29:U30"/>
    <mergeCell ref="B35:B36"/>
    <mergeCell ref="D35:N36"/>
    <mergeCell ref="B33:B34"/>
    <mergeCell ref="D33:N34"/>
    <mergeCell ref="O33:S34"/>
    <mergeCell ref="T33:T34"/>
    <mergeCell ref="U33:U34"/>
    <mergeCell ref="V33:V34"/>
    <mergeCell ref="W33:W34"/>
    <mergeCell ref="W31:W32"/>
    <mergeCell ref="AK31:AL31"/>
    <mergeCell ref="AK33:AL33"/>
    <mergeCell ref="AQ33:AR33"/>
    <mergeCell ref="AS33:AV34"/>
    <mergeCell ref="AW33:AY34"/>
    <mergeCell ref="AZ33:AZ34"/>
    <mergeCell ref="AK34:AL34"/>
    <mergeCell ref="AQ34:AR34"/>
    <mergeCell ref="AZ31:AZ32"/>
    <mergeCell ref="AK32:AL32"/>
    <mergeCell ref="AQ32:AR32"/>
    <mergeCell ref="AM31:AN32"/>
    <mergeCell ref="AQ31:AR31"/>
    <mergeCell ref="AS31:AV32"/>
    <mergeCell ref="AW31:AY32"/>
    <mergeCell ref="AS35:AV36"/>
    <mergeCell ref="AW35:AY36"/>
    <mergeCell ref="AZ35:AZ36"/>
    <mergeCell ref="AK36:AL36"/>
    <mergeCell ref="AQ36:AR36"/>
    <mergeCell ref="B37:B38"/>
    <mergeCell ref="C37:C42"/>
    <mergeCell ref="D37:N38"/>
    <mergeCell ref="O37:S38"/>
    <mergeCell ref="T37:T38"/>
    <mergeCell ref="U35:U36"/>
    <mergeCell ref="V35:V36"/>
    <mergeCell ref="W35:W36"/>
    <mergeCell ref="AK35:AL35"/>
    <mergeCell ref="AM35:AN36"/>
    <mergeCell ref="AQ35:AR35"/>
    <mergeCell ref="O35:S36"/>
    <mergeCell ref="T35:T36"/>
    <mergeCell ref="AS37:AV38"/>
    <mergeCell ref="AW37:AY38"/>
    <mergeCell ref="AZ37:AZ38"/>
    <mergeCell ref="AK38:AL38"/>
    <mergeCell ref="AQ38:AR38"/>
    <mergeCell ref="B39:B40"/>
    <mergeCell ref="D39:N40"/>
    <mergeCell ref="O39:S40"/>
    <mergeCell ref="T39:T40"/>
    <mergeCell ref="U39:U40"/>
    <mergeCell ref="U37:U38"/>
    <mergeCell ref="V37:V38"/>
    <mergeCell ref="W37:W38"/>
    <mergeCell ref="AK37:AL37"/>
    <mergeCell ref="AM37:AN38"/>
    <mergeCell ref="AQ37:AR37"/>
    <mergeCell ref="AW39:AY40"/>
    <mergeCell ref="AZ39:AZ40"/>
    <mergeCell ref="AK40:AL40"/>
    <mergeCell ref="AQ40:AR40"/>
    <mergeCell ref="B41:B42"/>
    <mergeCell ref="D41:N42"/>
    <mergeCell ref="O41:S42"/>
    <mergeCell ref="T41:T42"/>
    <mergeCell ref="U41:U42"/>
    <mergeCell ref="V41:V42"/>
    <mergeCell ref="V39:V40"/>
    <mergeCell ref="W39:W40"/>
    <mergeCell ref="AK39:AL39"/>
    <mergeCell ref="AM39:AN40"/>
    <mergeCell ref="AQ39:AR39"/>
    <mergeCell ref="AS39:AV40"/>
    <mergeCell ref="AZ41:AZ42"/>
    <mergeCell ref="AK42:AL42"/>
    <mergeCell ref="AQ42:AR42"/>
    <mergeCell ref="AM41:AN42"/>
    <mergeCell ref="AQ41:AR41"/>
    <mergeCell ref="AS41:AV42"/>
    <mergeCell ref="AW41:AY42"/>
    <mergeCell ref="B43:B44"/>
    <mergeCell ref="C43:C46"/>
    <mergeCell ref="D43:N44"/>
    <mergeCell ref="O43:S44"/>
    <mergeCell ref="T43:T44"/>
    <mergeCell ref="U43:U44"/>
    <mergeCell ref="V43:V44"/>
    <mergeCell ref="W41:W42"/>
    <mergeCell ref="AK41:AL41"/>
    <mergeCell ref="B45:B46"/>
    <mergeCell ref="D45:N46"/>
    <mergeCell ref="O45:S46"/>
    <mergeCell ref="T45:T46"/>
    <mergeCell ref="U45:U46"/>
    <mergeCell ref="V45:V46"/>
    <mergeCell ref="W45:W46"/>
    <mergeCell ref="W43:W44"/>
    <mergeCell ref="AK43:AL43"/>
    <mergeCell ref="AK45:AL45"/>
    <mergeCell ref="AM45:AN46"/>
    <mergeCell ref="AQ45:AR45"/>
    <mergeCell ref="AS45:AV46"/>
    <mergeCell ref="AW45:AY46"/>
    <mergeCell ref="AZ45:AZ46"/>
    <mergeCell ref="AK46:AL46"/>
    <mergeCell ref="AQ46:AR46"/>
    <mergeCell ref="AZ43:AZ44"/>
    <mergeCell ref="AK44:AL44"/>
    <mergeCell ref="AQ44:AR44"/>
    <mergeCell ref="AM43:AN44"/>
    <mergeCell ref="AQ43:AR43"/>
    <mergeCell ref="AS43:AV44"/>
    <mergeCell ref="AW43:AY44"/>
    <mergeCell ref="AW47:AY48"/>
    <mergeCell ref="AZ47:AZ48"/>
    <mergeCell ref="AK48:AL48"/>
    <mergeCell ref="AQ48:AR48"/>
    <mergeCell ref="B49:B50"/>
    <mergeCell ref="D49:N50"/>
    <mergeCell ref="O49:S50"/>
    <mergeCell ref="T49:T50"/>
    <mergeCell ref="U49:U50"/>
    <mergeCell ref="V49:V50"/>
    <mergeCell ref="V47:V48"/>
    <mergeCell ref="W47:W48"/>
    <mergeCell ref="AK47:AL47"/>
    <mergeCell ref="AM47:AN48"/>
    <mergeCell ref="AQ47:AR47"/>
    <mergeCell ref="AS47:AV48"/>
    <mergeCell ref="B47:B48"/>
    <mergeCell ref="C47:C54"/>
    <mergeCell ref="D47:N48"/>
    <mergeCell ref="O47:S48"/>
    <mergeCell ref="T47:T48"/>
    <mergeCell ref="U47:U48"/>
    <mergeCell ref="B53:B54"/>
    <mergeCell ref="D53:N54"/>
    <mergeCell ref="B51:B52"/>
    <mergeCell ref="D51:N52"/>
    <mergeCell ref="O51:S52"/>
    <mergeCell ref="T51:T52"/>
    <mergeCell ref="U51:U52"/>
    <mergeCell ref="V51:V52"/>
    <mergeCell ref="W51:W52"/>
    <mergeCell ref="W49:W50"/>
    <mergeCell ref="AK49:AL49"/>
    <mergeCell ref="AK51:AL51"/>
    <mergeCell ref="AM51:AN52"/>
    <mergeCell ref="AQ51:AR51"/>
    <mergeCell ref="AS51:AV52"/>
    <mergeCell ref="AW51:AY52"/>
    <mergeCell ref="AZ51:AZ52"/>
    <mergeCell ref="AK52:AL52"/>
    <mergeCell ref="AQ52:AR52"/>
    <mergeCell ref="AZ49:AZ50"/>
    <mergeCell ref="AK50:AL50"/>
    <mergeCell ref="AQ50:AR50"/>
    <mergeCell ref="AM49:AN50"/>
    <mergeCell ref="AQ49:AR49"/>
    <mergeCell ref="AS49:AV50"/>
    <mergeCell ref="AW49:AY50"/>
    <mergeCell ref="AS53:AV54"/>
    <mergeCell ref="AW53:AY54"/>
    <mergeCell ref="AZ53:AZ54"/>
    <mergeCell ref="AK54:AL54"/>
    <mergeCell ref="AQ54:AR54"/>
    <mergeCell ref="B55:AZ55"/>
    <mergeCell ref="U53:U54"/>
    <mergeCell ref="V53:V54"/>
    <mergeCell ref="W53:W54"/>
    <mergeCell ref="AK53:AL53"/>
    <mergeCell ref="AM53:AN54"/>
    <mergeCell ref="AQ53:AR53"/>
    <mergeCell ref="O53:S54"/>
    <mergeCell ref="T53:T54"/>
    <mergeCell ref="AK59:AL59"/>
    <mergeCell ref="O60:X60"/>
    <mergeCell ref="AK60:AL60"/>
    <mergeCell ref="O61:X61"/>
    <mergeCell ref="AK61:AL61"/>
    <mergeCell ref="B62:AL62"/>
    <mergeCell ref="B56:AL56"/>
    <mergeCell ref="AM56:AZ56"/>
    <mergeCell ref="B57:N57"/>
    <mergeCell ref="O57:X57"/>
    <mergeCell ref="AK57:AL57"/>
    <mergeCell ref="AM57:AZ61"/>
    <mergeCell ref="B58:N61"/>
    <mergeCell ref="O58:X58"/>
    <mergeCell ref="AK58:AL58"/>
    <mergeCell ref="O59:X59"/>
    <mergeCell ref="O66:X66"/>
    <mergeCell ref="AK66:AL66"/>
    <mergeCell ref="O67:X67"/>
    <mergeCell ref="AK67:AL67"/>
    <mergeCell ref="B68:AL68"/>
    <mergeCell ref="AM68:AZ68"/>
    <mergeCell ref="AM62:AZ62"/>
    <mergeCell ref="B63:N63"/>
    <mergeCell ref="O63:X63"/>
    <mergeCell ref="AK63:AL63"/>
    <mergeCell ref="AM63:AZ67"/>
    <mergeCell ref="B64:N67"/>
    <mergeCell ref="O64:X64"/>
    <mergeCell ref="AK64:AL64"/>
    <mergeCell ref="O65:X65"/>
    <mergeCell ref="AK65:AL65"/>
    <mergeCell ref="B69:AZ69"/>
    <mergeCell ref="B70:O70"/>
    <mergeCell ref="P70:AD70"/>
    <mergeCell ref="AE70:AN70"/>
    <mergeCell ref="AO70:AZ70"/>
    <mergeCell ref="B71:O71"/>
    <mergeCell ref="P71:AD71"/>
    <mergeCell ref="AE71:AN71"/>
    <mergeCell ref="AO71:AZ71"/>
    <mergeCell ref="B72:AZ72"/>
    <mergeCell ref="B73:O73"/>
    <mergeCell ref="P73:AD73"/>
    <mergeCell ref="AE73:AN73"/>
    <mergeCell ref="AO73:AZ73"/>
    <mergeCell ref="B74:O74"/>
    <mergeCell ref="P74:AD74"/>
    <mergeCell ref="AE74:AN74"/>
    <mergeCell ref="AO74:AZ74"/>
    <mergeCell ref="B77:O77"/>
    <mergeCell ref="P77:AD77"/>
    <mergeCell ref="AE77:AN77"/>
    <mergeCell ref="AO77:AZ77"/>
    <mergeCell ref="B75:O75"/>
    <mergeCell ref="P75:AD75"/>
    <mergeCell ref="AE75:AN75"/>
    <mergeCell ref="AO75:AZ75"/>
    <mergeCell ref="B76:O76"/>
    <mergeCell ref="P76:AD76"/>
    <mergeCell ref="AE76:AN76"/>
    <mergeCell ref="AO76:AZ76"/>
  </mergeCells>
  <conditionalFormatting sqref="Y51:AK51">
    <cfRule type="cellIs" dxfId="28" priority="1" operator="greaterThanOrEqual">
      <formula>0.2</formula>
    </cfRule>
  </conditionalFormatting>
  <conditionalFormatting sqref="Y15:AL15 Y17:AL17 Y19:AL19 Y21:AL21 Y35:AL35 Y37:AL37 Y39:AL39">
    <cfRule type="cellIs" dxfId="27" priority="10" operator="greaterThanOrEqual">
      <formula>0.2</formula>
    </cfRule>
  </conditionalFormatting>
  <conditionalFormatting sqref="Y16:AL16 Y18:AL18 Y20:AL20 Y22:AL22 Y24:AL24 Y26:AL26 Y28:AL28 Y30:AL30 Y32:AL32 Y34:AL34 Y36:AL36 Y38:AL38 Y40:AL40 Y42:AL42 Y44:AL44 Y46:AL46 Y48:AL48 Y50:AL50 Y52:AK52 Y54:AL54">
    <cfRule type="cellIs" dxfId="26" priority="11" operator="greaterThanOrEqual">
      <formula>0.2</formula>
    </cfRule>
  </conditionalFormatting>
  <conditionalFormatting sqref="Y23:AL23 Y25:AL25 Y27:AL27">
    <cfRule type="cellIs" dxfId="25" priority="4" operator="greaterThanOrEqual">
      <formula>0.2</formula>
    </cfRule>
  </conditionalFormatting>
  <conditionalFormatting sqref="Y29:AL29 Y31:AL31 Y33:AL33">
    <cfRule type="cellIs" dxfId="24" priority="3" operator="greaterThanOrEqual">
      <formula>0.2</formula>
    </cfRule>
  </conditionalFormatting>
  <conditionalFormatting sqref="Y41:AL41">
    <cfRule type="cellIs" dxfId="23" priority="5" operator="greaterThanOrEqual">
      <formula>0.2</formula>
    </cfRule>
  </conditionalFormatting>
  <conditionalFormatting sqref="Y43:AL43">
    <cfRule type="cellIs" dxfId="22" priority="9" operator="greaterThanOrEqual">
      <formula>0.2</formula>
    </cfRule>
  </conditionalFormatting>
  <conditionalFormatting sqref="Y45:AL45">
    <cfRule type="cellIs" dxfId="21" priority="8" operator="greaterThanOrEqual">
      <formula>0.2</formula>
    </cfRule>
  </conditionalFormatting>
  <conditionalFormatting sqref="Y47:AL47">
    <cfRule type="cellIs" dxfId="20" priority="2" operator="greaterThanOrEqual">
      <formula>0.2</formula>
    </cfRule>
  </conditionalFormatting>
  <conditionalFormatting sqref="Y49:AL49">
    <cfRule type="cellIs" dxfId="19" priority="7" operator="greaterThanOrEqual">
      <formula>0.2</formula>
    </cfRule>
  </conditionalFormatting>
  <conditionalFormatting sqref="Y53:AL53">
    <cfRule type="cellIs" dxfId="18" priority="6" operator="greaterThanOrEqual">
      <formula>0.2</formula>
    </cfRule>
  </conditionalFormatting>
  <printOptions horizontalCentered="1"/>
  <pageMargins left="0.23622047244094491" right="0.23622047244094491" top="0.19685039370078741" bottom="0.19685039370078741" header="0" footer="0"/>
  <pageSetup scale="41" fitToHeight="0" orientation="landscape" r:id="rId1"/>
  <headerFooter>
    <oddHeader>&amp;R Página &amp;P de                        00+000 .</oddHeader>
  </headerFooter>
  <rowBreaks count="2" manualBreakCount="2">
    <brk id="36" max="42" man="1"/>
    <brk id="67"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9FE7-6DA4-475D-BEDE-5912553EBCBA}">
  <sheetPr>
    <tabColor rgb="FFFFC000"/>
    <pageSetUpPr fitToPage="1"/>
  </sheetPr>
  <dimension ref="A2:AX66"/>
  <sheetViews>
    <sheetView showGridLines="0" tabSelected="1" view="pageBreakPreview" topLeftCell="B49" zoomScale="70" zoomScaleNormal="96" zoomScaleSheetLayoutView="70" workbookViewId="0">
      <selection activeCell="P58" sqref="P58:AD58"/>
    </sheetView>
  </sheetViews>
  <sheetFormatPr baseColWidth="10" defaultColWidth="12.5703125" defaultRowHeight="15" customHeight="1"/>
  <cols>
    <col min="1" max="1" width="2" style="54" customWidth="1"/>
    <col min="2" max="2" width="4.5703125" style="86" customWidth="1"/>
    <col min="3" max="14" width="3.28515625" style="54" customWidth="1"/>
    <col min="15" max="15" width="15.42578125" style="54" customWidth="1"/>
    <col min="16" max="16" width="4" style="54" customWidth="1"/>
    <col min="17" max="18" width="3.42578125" style="54" customWidth="1"/>
    <col min="19" max="19" width="3.7109375" style="54" customWidth="1"/>
    <col min="20" max="22" width="22.42578125" style="54" customWidth="1"/>
    <col min="23" max="23" width="23.28515625" style="54" customWidth="1"/>
    <col min="24" max="24" width="4.140625" style="54" customWidth="1"/>
    <col min="25" max="36" width="7" style="54" customWidth="1"/>
    <col min="37" max="37" width="4" style="54" customWidth="1"/>
    <col min="38" max="38" width="3.42578125" style="54" customWidth="1"/>
    <col min="39" max="39" width="6.7109375" style="54" customWidth="1"/>
    <col min="40" max="40" width="8.85546875" style="54" customWidth="1"/>
    <col min="41" max="45" width="6.7109375" style="54" customWidth="1"/>
    <col min="46" max="46" width="8.42578125" style="54" customWidth="1"/>
    <col min="47" max="48" width="6.140625" style="54" customWidth="1"/>
    <col min="49" max="49" width="19.85546875" style="54" customWidth="1"/>
    <col min="50" max="50" width="2" style="54" customWidth="1"/>
    <col min="51" max="54" width="12.5703125" style="54"/>
    <col min="55" max="55" width="12.5703125" style="54" customWidth="1"/>
    <col min="56" max="16384" width="12.5703125" style="54"/>
  </cols>
  <sheetData>
    <row r="2" spans="1:50" ht="33" customHeight="1">
      <c r="A2" s="56"/>
      <c r="B2" s="516"/>
      <c r="C2" s="517"/>
      <c r="D2" s="517"/>
      <c r="E2" s="517"/>
      <c r="F2" s="517"/>
      <c r="G2" s="517"/>
      <c r="H2" s="517"/>
      <c r="I2" s="517"/>
      <c r="J2" s="517"/>
      <c r="K2" s="522" t="s">
        <v>637</v>
      </c>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4" t="s">
        <v>42</v>
      </c>
      <c r="AW2" s="525"/>
      <c r="AX2" s="57"/>
    </row>
    <row r="3" spans="1:50" ht="32.25" customHeight="1">
      <c r="A3" s="56"/>
      <c r="B3" s="518"/>
      <c r="C3" s="519"/>
      <c r="D3" s="519"/>
      <c r="E3" s="519"/>
      <c r="F3" s="519"/>
      <c r="G3" s="519"/>
      <c r="H3" s="519"/>
      <c r="I3" s="519"/>
      <c r="J3" s="519"/>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6" t="s">
        <v>43</v>
      </c>
      <c r="AW3" s="527"/>
      <c r="AX3" s="57"/>
    </row>
    <row r="4" spans="1:50" ht="22.5" customHeight="1">
      <c r="A4" s="57"/>
      <c r="B4" s="518"/>
      <c r="C4" s="519"/>
      <c r="D4" s="519"/>
      <c r="E4" s="519"/>
      <c r="F4" s="519"/>
      <c r="G4" s="519"/>
      <c r="H4" s="519"/>
      <c r="I4" s="519"/>
      <c r="J4" s="519"/>
      <c r="K4" s="528" t="s">
        <v>44</v>
      </c>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4" t="s">
        <v>45</v>
      </c>
      <c r="AW4" s="525"/>
      <c r="AX4" s="57"/>
    </row>
    <row r="5" spans="1:50" ht="31.5" customHeight="1">
      <c r="A5" s="57"/>
      <c r="B5" s="520"/>
      <c r="C5" s="521"/>
      <c r="D5" s="521"/>
      <c r="E5" s="521"/>
      <c r="F5" s="521"/>
      <c r="G5" s="521"/>
      <c r="H5" s="521"/>
      <c r="I5" s="521"/>
      <c r="J5" s="519"/>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9" t="s">
        <v>600</v>
      </c>
      <c r="AW5" s="530"/>
      <c r="AX5" s="57"/>
    </row>
    <row r="6" spans="1:50" s="62" customFormat="1" ht="43.5" customHeight="1">
      <c r="A6" s="58"/>
      <c r="B6" s="58"/>
      <c r="C6" s="59"/>
      <c r="D6" s="59"/>
      <c r="E6" s="59"/>
      <c r="F6" s="59"/>
      <c r="G6" s="59"/>
      <c r="H6" s="59"/>
      <c r="I6" s="59"/>
      <c r="J6" s="502"/>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4"/>
      <c r="AP6" s="504"/>
      <c r="AQ6" s="504"/>
      <c r="AR6" s="504"/>
      <c r="AS6" s="504"/>
      <c r="AT6" s="504"/>
      <c r="AU6" s="504"/>
      <c r="AV6" s="60"/>
      <c r="AW6" s="61"/>
      <c r="AX6" s="58"/>
    </row>
    <row r="7" spans="1:50" ht="50.25" customHeight="1">
      <c r="A7" s="56"/>
      <c r="B7" s="505" t="s">
        <v>404</v>
      </c>
      <c r="C7" s="506"/>
      <c r="D7" s="506"/>
      <c r="E7" s="506"/>
      <c r="F7" s="506"/>
      <c r="G7" s="506"/>
      <c r="H7" s="507" t="s">
        <v>604</v>
      </c>
      <c r="I7" s="507"/>
      <c r="J7" s="508"/>
      <c r="K7" s="508"/>
      <c r="L7" s="508"/>
      <c r="M7" s="508"/>
      <c r="N7" s="508"/>
      <c r="O7" s="508"/>
      <c r="P7" s="508"/>
      <c r="Q7" s="508"/>
      <c r="R7" s="508"/>
      <c r="S7" s="508"/>
      <c r="T7" s="508"/>
      <c r="U7" s="508"/>
      <c r="V7" s="508"/>
      <c r="W7" s="508"/>
      <c r="X7" s="508"/>
      <c r="Y7" s="509" t="s">
        <v>405</v>
      </c>
      <c r="Z7" s="509"/>
      <c r="AA7" s="510"/>
      <c r="AB7" s="511" t="s">
        <v>602</v>
      </c>
      <c r="AC7" s="511"/>
      <c r="AD7" s="511"/>
      <c r="AE7" s="511"/>
      <c r="AF7" s="511"/>
      <c r="AG7" s="511"/>
      <c r="AH7" s="511"/>
      <c r="AI7" s="511"/>
      <c r="AJ7" s="511"/>
      <c r="AK7" s="512" t="s">
        <v>406</v>
      </c>
      <c r="AL7" s="513"/>
      <c r="AM7" s="513"/>
      <c r="AN7" s="514"/>
      <c r="AO7" s="515" t="s">
        <v>407</v>
      </c>
      <c r="AP7" s="515"/>
      <c r="AQ7" s="515"/>
      <c r="AR7" s="515"/>
      <c r="AS7" s="515"/>
      <c r="AT7" s="515"/>
      <c r="AU7" s="515"/>
      <c r="AV7" s="515"/>
      <c r="AW7" s="515"/>
      <c r="AX7" s="57"/>
    </row>
    <row r="8" spans="1:50" ht="76.5" customHeight="1">
      <c r="A8" s="56"/>
      <c r="B8" s="510" t="s">
        <v>408</v>
      </c>
      <c r="C8" s="531"/>
      <c r="D8" s="531"/>
      <c r="E8" s="531"/>
      <c r="F8" s="531"/>
      <c r="G8" s="531"/>
      <c r="H8" s="449" t="s">
        <v>605</v>
      </c>
      <c r="I8" s="449"/>
      <c r="J8" s="449"/>
      <c r="K8" s="449"/>
      <c r="L8" s="449"/>
      <c r="M8" s="449"/>
      <c r="N8" s="449"/>
      <c r="O8" s="449"/>
      <c r="P8" s="449"/>
      <c r="Q8" s="449"/>
      <c r="R8" s="449"/>
      <c r="S8" s="449"/>
      <c r="T8" s="449"/>
      <c r="U8" s="449"/>
      <c r="V8" s="449"/>
      <c r="W8" s="449"/>
      <c r="X8" s="449"/>
      <c r="Y8" s="532" t="s">
        <v>410</v>
      </c>
      <c r="Z8" s="532"/>
      <c r="AA8" s="532"/>
      <c r="AB8" s="474" t="s">
        <v>606</v>
      </c>
      <c r="AC8" s="474"/>
      <c r="AD8" s="474"/>
      <c r="AE8" s="480"/>
      <c r="AF8" s="480"/>
      <c r="AG8" s="480"/>
      <c r="AH8" s="480"/>
      <c r="AI8" s="480"/>
      <c r="AJ8" s="480"/>
      <c r="AK8" s="480"/>
      <c r="AL8" s="480"/>
      <c r="AM8" s="480"/>
      <c r="AN8" s="480"/>
      <c r="AO8" s="533"/>
      <c r="AP8" s="533"/>
      <c r="AQ8" s="533"/>
      <c r="AR8" s="533"/>
      <c r="AS8" s="533"/>
      <c r="AT8" s="533"/>
      <c r="AU8" s="533"/>
      <c r="AV8" s="533"/>
      <c r="AW8" s="533"/>
      <c r="AX8" s="57"/>
    </row>
    <row r="9" spans="1:50" ht="25.5" customHeight="1">
      <c r="A9" s="56"/>
      <c r="B9" s="498" t="s">
        <v>412</v>
      </c>
      <c r="C9" s="499"/>
      <c r="D9" s="499"/>
      <c r="E9" s="499"/>
      <c r="F9" s="499"/>
      <c r="G9" s="499"/>
      <c r="H9" s="500"/>
      <c r="I9" s="500"/>
      <c r="J9" s="500"/>
      <c r="K9" s="500"/>
      <c r="L9" s="500"/>
      <c r="M9" s="500"/>
      <c r="N9" s="500"/>
      <c r="O9" s="500"/>
      <c r="P9" s="500"/>
      <c r="Q9" s="500"/>
      <c r="R9" s="500"/>
      <c r="S9" s="500"/>
      <c r="T9" s="500"/>
      <c r="U9" s="500"/>
      <c r="V9" s="500"/>
      <c r="W9" s="500"/>
      <c r="X9" s="500"/>
      <c r="Y9" s="500"/>
      <c r="Z9" s="500"/>
      <c r="AA9" s="500"/>
      <c r="AB9" s="500"/>
      <c r="AC9" s="500"/>
      <c r="AD9" s="500"/>
      <c r="AE9" s="501" t="s">
        <v>413</v>
      </c>
      <c r="AF9" s="501"/>
      <c r="AG9" s="501"/>
      <c r="AH9" s="501"/>
      <c r="AI9" s="501"/>
      <c r="AJ9" s="501"/>
      <c r="AK9" s="501"/>
      <c r="AL9" s="501"/>
      <c r="AM9" s="501"/>
      <c r="AN9" s="501"/>
      <c r="AO9" s="501"/>
      <c r="AP9" s="501"/>
      <c r="AQ9" s="501" t="s">
        <v>414</v>
      </c>
      <c r="AR9" s="501"/>
      <c r="AS9" s="501"/>
      <c r="AT9" s="501"/>
      <c r="AU9" s="501"/>
      <c r="AV9" s="501"/>
      <c r="AW9" s="501"/>
      <c r="AX9" s="57"/>
    </row>
    <row r="10" spans="1:50" ht="39.75" customHeight="1">
      <c r="A10" s="56"/>
      <c r="B10" s="474" t="s">
        <v>607</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5"/>
      <c r="AE10" s="682" t="s">
        <v>611</v>
      </c>
      <c r="AF10" s="682"/>
      <c r="AG10" s="682"/>
      <c r="AH10" s="682"/>
      <c r="AI10" s="682"/>
      <c r="AJ10" s="682"/>
      <c r="AK10" s="682"/>
      <c r="AL10" s="682"/>
      <c r="AM10" s="682"/>
      <c r="AN10" s="682"/>
      <c r="AO10" s="682"/>
      <c r="AP10" s="682"/>
      <c r="AQ10" s="478" t="s">
        <v>615</v>
      </c>
      <c r="AR10" s="478"/>
      <c r="AS10" s="478"/>
      <c r="AT10" s="478"/>
      <c r="AU10" s="478"/>
      <c r="AV10" s="478"/>
      <c r="AW10" s="479"/>
      <c r="AX10" s="57"/>
    </row>
    <row r="11" spans="1:50" ht="39.75" customHeight="1">
      <c r="A11" s="56"/>
      <c r="B11" s="474" t="s">
        <v>608</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5"/>
      <c r="AE11" s="682" t="s">
        <v>612</v>
      </c>
      <c r="AF11" s="682"/>
      <c r="AG11" s="682"/>
      <c r="AH11" s="682"/>
      <c r="AI11" s="682"/>
      <c r="AJ11" s="682"/>
      <c r="AK11" s="682"/>
      <c r="AL11" s="682"/>
      <c r="AM11" s="682"/>
      <c r="AN11" s="682"/>
      <c r="AO11" s="682"/>
      <c r="AP11" s="682"/>
      <c r="AQ11" s="478" t="s">
        <v>119</v>
      </c>
      <c r="AR11" s="478"/>
      <c r="AS11" s="478"/>
      <c r="AT11" s="478"/>
      <c r="AU11" s="478"/>
      <c r="AV11" s="478"/>
      <c r="AW11" s="479"/>
      <c r="AX11" s="57"/>
    </row>
    <row r="12" spans="1:50" ht="39.75" customHeight="1">
      <c r="A12" s="56"/>
      <c r="B12" s="474" t="s">
        <v>609</v>
      </c>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5"/>
      <c r="AE12" s="682" t="s">
        <v>613</v>
      </c>
      <c r="AF12" s="682"/>
      <c r="AG12" s="682"/>
      <c r="AH12" s="682"/>
      <c r="AI12" s="682"/>
      <c r="AJ12" s="682"/>
      <c r="AK12" s="682"/>
      <c r="AL12" s="682"/>
      <c r="AM12" s="682"/>
      <c r="AN12" s="682"/>
      <c r="AO12" s="682"/>
      <c r="AP12" s="682"/>
      <c r="AQ12" s="478" t="s">
        <v>119</v>
      </c>
      <c r="AR12" s="478"/>
      <c r="AS12" s="478"/>
      <c r="AT12" s="478"/>
      <c r="AU12" s="478"/>
      <c r="AV12" s="478"/>
      <c r="AW12" s="479"/>
      <c r="AX12" s="57"/>
    </row>
    <row r="13" spans="1:50" ht="39.75" customHeight="1">
      <c r="A13" s="56"/>
      <c r="B13" s="475" t="s">
        <v>610</v>
      </c>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4"/>
      <c r="AE13" s="685" t="s">
        <v>614</v>
      </c>
      <c r="AF13" s="685"/>
      <c r="AG13" s="685"/>
      <c r="AH13" s="685"/>
      <c r="AI13" s="685"/>
      <c r="AJ13" s="685"/>
      <c r="AK13" s="533"/>
      <c r="AL13" s="533"/>
      <c r="AM13" s="533"/>
      <c r="AN13" s="533"/>
      <c r="AO13" s="685"/>
      <c r="AP13" s="685"/>
      <c r="AQ13" s="481" t="s">
        <v>90</v>
      </c>
      <c r="AR13" s="482"/>
      <c r="AS13" s="482"/>
      <c r="AT13" s="482"/>
      <c r="AU13" s="482"/>
      <c r="AV13" s="482"/>
      <c r="AW13" s="483"/>
      <c r="AX13" s="57"/>
    </row>
    <row r="14" spans="1:50" ht="23.25" customHeight="1">
      <c r="A14" s="56"/>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9"/>
      <c r="AK14" s="470" t="s">
        <v>419</v>
      </c>
      <c r="AL14" s="470"/>
      <c r="AM14" s="470"/>
      <c r="AN14" s="471"/>
      <c r="AO14" s="467" t="s">
        <v>420</v>
      </c>
      <c r="AP14" s="467"/>
      <c r="AQ14" s="484" t="s">
        <v>69</v>
      </c>
      <c r="AR14" s="484"/>
      <c r="AS14" s="484"/>
      <c r="AT14" s="485" t="s">
        <v>70</v>
      </c>
      <c r="AU14" s="486"/>
      <c r="AV14" s="486"/>
      <c r="AW14" s="489" t="s">
        <v>421</v>
      </c>
      <c r="AX14" s="57"/>
    </row>
    <row r="15" spans="1:50" ht="24.75" customHeight="1">
      <c r="A15" s="3"/>
      <c r="B15" s="63" t="s">
        <v>422</v>
      </c>
      <c r="C15" s="491" t="s">
        <v>423</v>
      </c>
      <c r="D15" s="202"/>
      <c r="E15" s="202"/>
      <c r="F15" s="202"/>
      <c r="G15" s="202"/>
      <c r="H15" s="202"/>
      <c r="I15" s="202"/>
      <c r="J15" s="202"/>
      <c r="K15" s="202"/>
      <c r="L15" s="202"/>
      <c r="M15" s="202"/>
      <c r="N15" s="204"/>
      <c r="O15" s="492" t="s">
        <v>424</v>
      </c>
      <c r="P15" s="493"/>
      <c r="Q15" s="493"/>
      <c r="R15" s="493"/>
      <c r="S15" s="494"/>
      <c r="T15" s="65" t="s">
        <v>59</v>
      </c>
      <c r="U15" s="65" t="s">
        <v>64</v>
      </c>
      <c r="V15" s="65"/>
      <c r="W15" s="66" t="s">
        <v>425</v>
      </c>
      <c r="X15" s="67" t="s">
        <v>72</v>
      </c>
      <c r="Y15" s="68" t="s">
        <v>73</v>
      </c>
      <c r="Z15" s="68" t="s">
        <v>74</v>
      </c>
      <c r="AA15" s="68" t="s">
        <v>75</v>
      </c>
      <c r="AB15" s="68" t="s">
        <v>76</v>
      </c>
      <c r="AC15" s="68" t="s">
        <v>77</v>
      </c>
      <c r="AD15" s="68" t="s">
        <v>78</v>
      </c>
      <c r="AE15" s="68" t="s">
        <v>79</v>
      </c>
      <c r="AF15" s="68" t="s">
        <v>80</v>
      </c>
      <c r="AG15" s="68" t="s">
        <v>81</v>
      </c>
      <c r="AH15" s="68" t="s">
        <v>82</v>
      </c>
      <c r="AI15" s="68" t="s">
        <v>83</v>
      </c>
      <c r="AJ15" s="69" t="s">
        <v>84</v>
      </c>
      <c r="AK15" s="472"/>
      <c r="AL15" s="472"/>
      <c r="AM15" s="472"/>
      <c r="AN15" s="473"/>
      <c r="AO15" s="467"/>
      <c r="AP15" s="467"/>
      <c r="AQ15" s="484"/>
      <c r="AR15" s="484"/>
      <c r="AS15" s="484"/>
      <c r="AT15" s="487"/>
      <c r="AU15" s="488"/>
      <c r="AV15" s="488"/>
      <c r="AW15" s="490"/>
      <c r="AX15" s="4"/>
    </row>
    <row r="16" spans="1:50" ht="27.75" customHeight="1">
      <c r="A16" s="56"/>
      <c r="B16" s="410">
        <v>1</v>
      </c>
      <c r="C16" s="430" t="s">
        <v>616</v>
      </c>
      <c r="D16" s="425"/>
      <c r="E16" s="425"/>
      <c r="F16" s="425"/>
      <c r="G16" s="425"/>
      <c r="H16" s="425"/>
      <c r="I16" s="425"/>
      <c r="J16" s="425"/>
      <c r="K16" s="425"/>
      <c r="L16" s="425"/>
      <c r="M16" s="425"/>
      <c r="N16" s="426"/>
      <c r="O16" s="418" t="s">
        <v>617</v>
      </c>
      <c r="P16" s="419"/>
      <c r="Q16" s="419"/>
      <c r="R16" s="419"/>
      <c r="S16" s="419"/>
      <c r="T16" s="444" t="s">
        <v>618</v>
      </c>
      <c r="U16" s="446" t="s">
        <v>429</v>
      </c>
      <c r="V16" s="422" t="s">
        <v>92</v>
      </c>
      <c r="W16" s="396" t="s">
        <v>119</v>
      </c>
      <c r="X16" s="70" t="s">
        <v>93</v>
      </c>
      <c r="Y16" s="49"/>
      <c r="Z16" s="96"/>
      <c r="AA16" s="96"/>
      <c r="AB16" s="96"/>
      <c r="AC16" s="96"/>
      <c r="AD16" s="96"/>
      <c r="AE16" s="96"/>
      <c r="AF16" s="96"/>
      <c r="AG16" s="96"/>
      <c r="AH16" s="96"/>
      <c r="AI16" s="96"/>
      <c r="AJ16" s="96"/>
      <c r="AK16" s="295"/>
      <c r="AL16" s="296"/>
      <c r="AM16" s="235">
        <f>IFERROR(AK17/AK16,0)</f>
        <v>0</v>
      </c>
      <c r="AN16" s="237"/>
      <c r="AO16" s="401" t="e">
        <f>SUM(#REF!)/(COUNT(#REF!))</f>
        <v>#REF!</v>
      </c>
      <c r="AP16" s="495"/>
      <c r="AQ16" s="73"/>
      <c r="AR16" s="398">
        <f>IFERROR(AQ16/AQ17,0)</f>
        <v>0</v>
      </c>
      <c r="AS16" s="399"/>
      <c r="AT16" s="402"/>
      <c r="AU16" s="403"/>
      <c r="AV16" s="404"/>
      <c r="AW16" s="408"/>
      <c r="AX16" s="57"/>
    </row>
    <row r="17" spans="1:50" ht="72" customHeight="1">
      <c r="A17" s="56"/>
      <c r="B17" s="411"/>
      <c r="C17" s="427"/>
      <c r="D17" s="428"/>
      <c r="E17" s="428"/>
      <c r="F17" s="428"/>
      <c r="G17" s="428"/>
      <c r="H17" s="428"/>
      <c r="I17" s="428"/>
      <c r="J17" s="428"/>
      <c r="K17" s="428"/>
      <c r="L17" s="428"/>
      <c r="M17" s="428"/>
      <c r="N17" s="429"/>
      <c r="O17" s="420"/>
      <c r="P17" s="421"/>
      <c r="Q17" s="421"/>
      <c r="R17" s="421"/>
      <c r="S17" s="421"/>
      <c r="T17" s="445"/>
      <c r="U17" s="446"/>
      <c r="V17" s="423"/>
      <c r="W17" s="466"/>
      <c r="X17" s="74" t="s">
        <v>94</v>
      </c>
      <c r="Y17" s="49"/>
      <c r="Z17" s="96"/>
      <c r="AA17" s="96"/>
      <c r="AB17" s="96"/>
      <c r="AC17" s="96"/>
      <c r="AD17" s="96"/>
      <c r="AE17" s="96"/>
      <c r="AF17" s="96"/>
      <c r="AG17" s="96"/>
      <c r="AH17" s="96"/>
      <c r="AI17" s="96"/>
      <c r="AJ17" s="96"/>
      <c r="AK17" s="295"/>
      <c r="AL17" s="296"/>
      <c r="AM17" s="237"/>
      <c r="AN17" s="237"/>
      <c r="AO17" s="496"/>
      <c r="AP17" s="497"/>
      <c r="AQ17" s="75"/>
      <c r="AR17" s="400"/>
      <c r="AS17" s="401"/>
      <c r="AT17" s="405"/>
      <c r="AU17" s="406"/>
      <c r="AV17" s="407"/>
      <c r="AW17" s="409"/>
      <c r="AX17" s="57"/>
    </row>
    <row r="18" spans="1:50" ht="27.75" customHeight="1">
      <c r="A18" s="56"/>
      <c r="B18" s="410">
        <v>2</v>
      </c>
      <c r="C18" s="430" t="s">
        <v>619</v>
      </c>
      <c r="D18" s="425"/>
      <c r="E18" s="425"/>
      <c r="F18" s="425"/>
      <c r="G18" s="425"/>
      <c r="H18" s="425"/>
      <c r="I18" s="425"/>
      <c r="J18" s="425"/>
      <c r="K18" s="425"/>
      <c r="L18" s="425"/>
      <c r="M18" s="425"/>
      <c r="N18" s="426"/>
      <c r="O18" s="418" t="s">
        <v>620</v>
      </c>
      <c r="P18" s="419"/>
      <c r="Q18" s="419"/>
      <c r="R18" s="419"/>
      <c r="S18" s="419"/>
      <c r="T18" s="444" t="s">
        <v>621</v>
      </c>
      <c r="U18" s="446" t="s">
        <v>429</v>
      </c>
      <c r="V18" s="422" t="s">
        <v>92</v>
      </c>
      <c r="W18" s="396" t="s">
        <v>119</v>
      </c>
      <c r="X18" s="70" t="s">
        <v>93</v>
      </c>
      <c r="Y18" s="49"/>
      <c r="Z18" s="96"/>
      <c r="AA18" s="96"/>
      <c r="AB18" s="96"/>
      <c r="AC18" s="96"/>
      <c r="AD18" s="96"/>
      <c r="AE18" s="96"/>
      <c r="AF18" s="96"/>
      <c r="AG18" s="96"/>
      <c r="AH18" s="96"/>
      <c r="AI18" s="96"/>
      <c r="AJ18" s="96"/>
      <c r="AK18" s="295"/>
      <c r="AL18" s="296"/>
      <c r="AM18" s="235">
        <f>IFERROR(AK19/AK18,0)</f>
        <v>0</v>
      </c>
      <c r="AN18" s="237"/>
      <c r="AO18" s="496"/>
      <c r="AP18" s="497"/>
      <c r="AQ18" s="73"/>
      <c r="AR18" s="398">
        <f>IFERROR(AQ18/AQ19,0)</f>
        <v>0</v>
      </c>
      <c r="AS18" s="399"/>
      <c r="AT18" s="402"/>
      <c r="AU18" s="403"/>
      <c r="AV18" s="404"/>
      <c r="AW18" s="408"/>
      <c r="AX18" s="57"/>
    </row>
    <row r="19" spans="1:50" ht="36.75" customHeight="1">
      <c r="A19" s="56"/>
      <c r="B19" s="411"/>
      <c r="C19" s="427"/>
      <c r="D19" s="428"/>
      <c r="E19" s="428"/>
      <c r="F19" s="428"/>
      <c r="G19" s="428"/>
      <c r="H19" s="428"/>
      <c r="I19" s="428"/>
      <c r="J19" s="428"/>
      <c r="K19" s="428"/>
      <c r="L19" s="428"/>
      <c r="M19" s="428"/>
      <c r="N19" s="429"/>
      <c r="O19" s="420"/>
      <c r="P19" s="421"/>
      <c r="Q19" s="421"/>
      <c r="R19" s="421"/>
      <c r="S19" s="421"/>
      <c r="T19" s="445"/>
      <c r="U19" s="446"/>
      <c r="V19" s="423"/>
      <c r="W19" s="466"/>
      <c r="X19" s="74" t="s">
        <v>94</v>
      </c>
      <c r="Y19" s="49"/>
      <c r="Z19" s="96"/>
      <c r="AA19" s="96"/>
      <c r="AB19" s="96"/>
      <c r="AC19" s="96"/>
      <c r="AD19" s="96"/>
      <c r="AE19" s="96"/>
      <c r="AF19" s="96"/>
      <c r="AG19" s="96"/>
      <c r="AH19" s="96"/>
      <c r="AI19" s="96"/>
      <c r="AJ19" s="96"/>
      <c r="AK19" s="295"/>
      <c r="AL19" s="296"/>
      <c r="AM19" s="237"/>
      <c r="AN19" s="237"/>
      <c r="AO19" s="496"/>
      <c r="AP19" s="497"/>
      <c r="AQ19" s="75"/>
      <c r="AR19" s="400"/>
      <c r="AS19" s="401"/>
      <c r="AT19" s="405"/>
      <c r="AU19" s="406"/>
      <c r="AV19" s="407"/>
      <c r="AW19" s="409"/>
      <c r="AX19" s="57"/>
    </row>
    <row r="20" spans="1:50" ht="27.75" customHeight="1">
      <c r="A20" s="56"/>
      <c r="B20" s="410">
        <v>3</v>
      </c>
      <c r="C20" s="430" t="s">
        <v>622</v>
      </c>
      <c r="D20" s="425"/>
      <c r="E20" s="425"/>
      <c r="F20" s="425"/>
      <c r="G20" s="425"/>
      <c r="H20" s="425"/>
      <c r="I20" s="425"/>
      <c r="J20" s="425"/>
      <c r="K20" s="425"/>
      <c r="L20" s="425"/>
      <c r="M20" s="425"/>
      <c r="N20" s="426"/>
      <c r="O20" s="418" t="s">
        <v>623</v>
      </c>
      <c r="P20" s="419"/>
      <c r="Q20" s="419"/>
      <c r="R20" s="419"/>
      <c r="S20" s="419"/>
      <c r="T20" s="444" t="s">
        <v>624</v>
      </c>
      <c r="U20" s="446" t="s">
        <v>429</v>
      </c>
      <c r="V20" s="422" t="s">
        <v>92</v>
      </c>
      <c r="W20" s="396" t="s">
        <v>228</v>
      </c>
      <c r="X20" s="70" t="s">
        <v>93</v>
      </c>
      <c r="Y20" s="49"/>
      <c r="Z20" s="96"/>
      <c r="AA20" s="96"/>
      <c r="AB20" s="96"/>
      <c r="AC20" s="96"/>
      <c r="AD20" s="96"/>
      <c r="AE20" s="96"/>
      <c r="AF20" s="96"/>
      <c r="AG20" s="96"/>
      <c r="AH20" s="96"/>
      <c r="AI20" s="96"/>
      <c r="AJ20" s="116"/>
      <c r="AK20" s="295"/>
      <c r="AL20" s="296"/>
      <c r="AM20" s="235">
        <f>IFERROR(AK21/AK20,0)</f>
        <v>0</v>
      </c>
      <c r="AN20" s="237"/>
      <c r="AO20" s="496"/>
      <c r="AP20" s="497"/>
      <c r="AQ20" s="73"/>
      <c r="AR20" s="398">
        <f>IFERROR(AQ20/AQ21,0)</f>
        <v>0</v>
      </c>
      <c r="AS20" s="399"/>
      <c r="AT20" s="402"/>
      <c r="AU20" s="403"/>
      <c r="AV20" s="404"/>
      <c r="AW20" s="408"/>
      <c r="AX20" s="57"/>
    </row>
    <row r="21" spans="1:50" ht="36.75" customHeight="1">
      <c r="A21" s="56"/>
      <c r="B21" s="411"/>
      <c r="C21" s="427"/>
      <c r="D21" s="428"/>
      <c r="E21" s="428"/>
      <c r="F21" s="428"/>
      <c r="G21" s="428"/>
      <c r="H21" s="428"/>
      <c r="I21" s="428"/>
      <c r="J21" s="428"/>
      <c r="K21" s="428"/>
      <c r="L21" s="428"/>
      <c r="M21" s="428"/>
      <c r="N21" s="429"/>
      <c r="O21" s="420"/>
      <c r="P21" s="421"/>
      <c r="Q21" s="421"/>
      <c r="R21" s="421"/>
      <c r="S21" s="421"/>
      <c r="T21" s="445"/>
      <c r="U21" s="446"/>
      <c r="V21" s="423"/>
      <c r="W21" s="466"/>
      <c r="X21" s="74" t="s">
        <v>94</v>
      </c>
      <c r="Y21" s="49"/>
      <c r="Z21" s="96"/>
      <c r="AA21" s="96"/>
      <c r="AB21" s="96"/>
      <c r="AC21" s="96"/>
      <c r="AD21" s="96"/>
      <c r="AE21" s="96"/>
      <c r="AF21" s="96"/>
      <c r="AG21" s="96"/>
      <c r="AH21" s="96"/>
      <c r="AI21" s="96"/>
      <c r="AJ21" s="96"/>
      <c r="AK21" s="295"/>
      <c r="AL21" s="296"/>
      <c r="AM21" s="237"/>
      <c r="AN21" s="237"/>
      <c r="AO21" s="496"/>
      <c r="AP21" s="497"/>
      <c r="AQ21" s="75"/>
      <c r="AR21" s="400"/>
      <c r="AS21" s="401"/>
      <c r="AT21" s="405"/>
      <c r="AU21" s="406"/>
      <c r="AV21" s="407"/>
      <c r="AW21" s="409"/>
      <c r="AX21" s="57"/>
    </row>
    <row r="22" spans="1:50" ht="27.75" customHeight="1">
      <c r="A22" s="56"/>
      <c r="B22" s="410">
        <v>4</v>
      </c>
      <c r="C22" s="430" t="s">
        <v>625</v>
      </c>
      <c r="D22" s="425"/>
      <c r="E22" s="425"/>
      <c r="F22" s="425"/>
      <c r="G22" s="425"/>
      <c r="H22" s="425"/>
      <c r="I22" s="425"/>
      <c r="J22" s="425"/>
      <c r="K22" s="425"/>
      <c r="L22" s="425"/>
      <c r="M22" s="425"/>
      <c r="N22" s="426"/>
      <c r="O22" s="418" t="s">
        <v>626</v>
      </c>
      <c r="P22" s="419"/>
      <c r="Q22" s="419"/>
      <c r="R22" s="419"/>
      <c r="S22" s="419"/>
      <c r="T22" s="444" t="s">
        <v>627</v>
      </c>
      <c r="U22" s="446" t="s">
        <v>429</v>
      </c>
      <c r="V22" s="422" t="s">
        <v>92</v>
      </c>
      <c r="W22" s="396" t="s">
        <v>228</v>
      </c>
      <c r="X22" s="70" t="s">
        <v>93</v>
      </c>
      <c r="Y22" s="49"/>
      <c r="Z22" s="116"/>
      <c r="AA22" s="116"/>
      <c r="AB22" s="96"/>
      <c r="AC22" s="96"/>
      <c r="AD22" s="96"/>
      <c r="AE22" s="96"/>
      <c r="AF22" s="96"/>
      <c r="AG22" s="96"/>
      <c r="AH22" s="96"/>
      <c r="AI22" s="96"/>
      <c r="AJ22" s="96"/>
      <c r="AK22" s="295"/>
      <c r="AL22" s="296"/>
      <c r="AM22" s="235">
        <f>IFERROR(AK23/AK22,0)</f>
        <v>0</v>
      </c>
      <c r="AN22" s="237"/>
      <c r="AO22" s="496"/>
      <c r="AP22" s="497"/>
      <c r="AQ22" s="73"/>
      <c r="AR22" s="398">
        <f>IFERROR(AQ22/AQ23,0)</f>
        <v>0</v>
      </c>
      <c r="AS22" s="399"/>
      <c r="AT22" s="402"/>
      <c r="AU22" s="403"/>
      <c r="AV22" s="404"/>
      <c r="AW22" s="408"/>
      <c r="AX22" s="57"/>
    </row>
    <row r="23" spans="1:50" ht="36.75" customHeight="1">
      <c r="A23" s="56"/>
      <c r="B23" s="411"/>
      <c r="C23" s="427"/>
      <c r="D23" s="428"/>
      <c r="E23" s="428"/>
      <c r="F23" s="428"/>
      <c r="G23" s="428"/>
      <c r="H23" s="428"/>
      <c r="I23" s="428"/>
      <c r="J23" s="428"/>
      <c r="K23" s="428"/>
      <c r="L23" s="428"/>
      <c r="M23" s="428"/>
      <c r="N23" s="429"/>
      <c r="O23" s="420"/>
      <c r="P23" s="421"/>
      <c r="Q23" s="421"/>
      <c r="R23" s="421"/>
      <c r="S23" s="421"/>
      <c r="T23" s="445"/>
      <c r="U23" s="446"/>
      <c r="V23" s="423"/>
      <c r="W23" s="466"/>
      <c r="X23" s="74" t="s">
        <v>94</v>
      </c>
      <c r="Y23" s="49"/>
      <c r="Z23" s="52"/>
      <c r="AA23" s="96"/>
      <c r="AB23" s="96"/>
      <c r="AC23" s="96"/>
      <c r="AD23" s="96"/>
      <c r="AE23" s="96"/>
      <c r="AF23" s="96"/>
      <c r="AG23" s="96"/>
      <c r="AH23" s="96"/>
      <c r="AI23" s="96"/>
      <c r="AJ23" s="96"/>
      <c r="AK23" s="295"/>
      <c r="AL23" s="296"/>
      <c r="AM23" s="237"/>
      <c r="AN23" s="237"/>
      <c r="AO23" s="496"/>
      <c r="AP23" s="497"/>
      <c r="AQ23" s="75"/>
      <c r="AR23" s="400"/>
      <c r="AS23" s="401"/>
      <c r="AT23" s="405"/>
      <c r="AU23" s="406"/>
      <c r="AV23" s="407"/>
      <c r="AW23" s="409"/>
      <c r="AX23" s="57"/>
    </row>
    <row r="24" spans="1:50" ht="27.75" customHeight="1">
      <c r="A24" s="56"/>
      <c r="B24" s="460">
        <v>5</v>
      </c>
      <c r="C24" s="430" t="s">
        <v>628</v>
      </c>
      <c r="D24" s="425"/>
      <c r="E24" s="425"/>
      <c r="F24" s="425"/>
      <c r="G24" s="425"/>
      <c r="H24" s="425"/>
      <c r="I24" s="425"/>
      <c r="J24" s="425"/>
      <c r="K24" s="425"/>
      <c r="L24" s="425"/>
      <c r="M24" s="425"/>
      <c r="N24" s="426"/>
      <c r="O24" s="418" t="s">
        <v>629</v>
      </c>
      <c r="P24" s="419"/>
      <c r="Q24" s="419"/>
      <c r="R24" s="419"/>
      <c r="S24" s="464"/>
      <c r="T24" s="444"/>
      <c r="U24" s="454" t="s">
        <v>429</v>
      </c>
      <c r="V24" s="422" t="s">
        <v>92</v>
      </c>
      <c r="W24" s="396" t="s">
        <v>109</v>
      </c>
      <c r="X24" s="70" t="s">
        <v>93</v>
      </c>
      <c r="Y24" s="49"/>
      <c r="Z24" s="115"/>
      <c r="AA24" s="115"/>
      <c r="AB24" s="96"/>
      <c r="AC24" s="96"/>
      <c r="AD24" s="96"/>
      <c r="AE24" s="96"/>
      <c r="AF24" s="96"/>
      <c r="AG24" s="96"/>
      <c r="AH24" s="96"/>
      <c r="AI24" s="96"/>
      <c r="AJ24" s="96"/>
      <c r="AK24" s="295"/>
      <c r="AL24" s="296"/>
      <c r="AM24" s="235">
        <f>IFERROR(AK25/AK24,0)</f>
        <v>0</v>
      </c>
      <c r="AN24" s="235"/>
      <c r="AO24" s="496"/>
      <c r="AP24" s="497"/>
      <c r="AQ24" s="73"/>
      <c r="AR24" s="456">
        <f>IFERROR(AQ24/AQ25,0)</f>
        <v>0</v>
      </c>
      <c r="AS24" s="457"/>
      <c r="AT24" s="402"/>
      <c r="AU24" s="403"/>
      <c r="AV24" s="404"/>
      <c r="AW24" s="408"/>
      <c r="AX24" s="57"/>
    </row>
    <row r="25" spans="1:50" ht="119.25" customHeight="1">
      <c r="A25" s="56"/>
      <c r="B25" s="410"/>
      <c r="C25" s="461"/>
      <c r="D25" s="462"/>
      <c r="E25" s="462"/>
      <c r="F25" s="462"/>
      <c r="G25" s="462"/>
      <c r="H25" s="462"/>
      <c r="I25" s="462"/>
      <c r="J25" s="462"/>
      <c r="K25" s="462"/>
      <c r="L25" s="462"/>
      <c r="M25" s="462"/>
      <c r="N25" s="463"/>
      <c r="O25" s="438"/>
      <c r="P25" s="443"/>
      <c r="Q25" s="443"/>
      <c r="R25" s="443"/>
      <c r="S25" s="465"/>
      <c r="T25" s="445"/>
      <c r="U25" s="455"/>
      <c r="V25" s="423"/>
      <c r="W25" s="397"/>
      <c r="X25" s="74" t="s">
        <v>94</v>
      </c>
      <c r="Y25" s="49"/>
      <c r="Z25" s="52"/>
      <c r="AA25" s="96"/>
      <c r="AB25" s="96"/>
      <c r="AC25" s="96"/>
      <c r="AD25" s="96"/>
      <c r="AE25" s="96"/>
      <c r="AF25" s="96"/>
      <c r="AG25" s="96"/>
      <c r="AH25" s="96"/>
      <c r="AI25" s="96"/>
      <c r="AJ25" s="96"/>
      <c r="AK25" s="295"/>
      <c r="AL25" s="296"/>
      <c r="AM25" s="235"/>
      <c r="AN25" s="235"/>
      <c r="AO25" s="496"/>
      <c r="AP25" s="497"/>
      <c r="AQ25" s="75"/>
      <c r="AR25" s="458"/>
      <c r="AS25" s="459"/>
      <c r="AT25" s="405"/>
      <c r="AU25" s="406"/>
      <c r="AV25" s="407"/>
      <c r="AW25" s="409"/>
      <c r="AX25" s="57"/>
    </row>
    <row r="26" spans="1:50" ht="31.5" customHeight="1">
      <c r="A26" s="56"/>
      <c r="B26" s="460">
        <v>6</v>
      </c>
      <c r="C26" s="431" t="s">
        <v>632</v>
      </c>
      <c r="D26" s="432"/>
      <c r="E26" s="432"/>
      <c r="F26" s="432"/>
      <c r="G26" s="432"/>
      <c r="H26" s="432"/>
      <c r="I26" s="432"/>
      <c r="J26" s="432"/>
      <c r="K26" s="432"/>
      <c r="L26" s="432"/>
      <c r="M26" s="432"/>
      <c r="N26" s="433"/>
      <c r="O26" s="418" t="s">
        <v>630</v>
      </c>
      <c r="P26" s="419"/>
      <c r="Q26" s="419"/>
      <c r="R26" s="419"/>
      <c r="S26" s="396"/>
      <c r="T26" s="688">
        <v>2</v>
      </c>
      <c r="U26" s="689" t="s">
        <v>429</v>
      </c>
      <c r="V26" s="422" t="s">
        <v>92</v>
      </c>
      <c r="W26" s="686" t="s">
        <v>631</v>
      </c>
      <c r="X26" s="70" t="s">
        <v>93</v>
      </c>
      <c r="Y26" s="49"/>
      <c r="Z26" s="52"/>
      <c r="AA26" s="96"/>
      <c r="AB26" s="96"/>
      <c r="AC26" s="96"/>
      <c r="AD26" s="96"/>
      <c r="AE26" s="96"/>
      <c r="AF26" s="96"/>
      <c r="AG26" s="96"/>
      <c r="AH26" s="96"/>
      <c r="AI26" s="96"/>
      <c r="AJ26" s="116"/>
      <c r="AK26" s="295"/>
      <c r="AL26" s="296"/>
      <c r="AM26" s="218">
        <f>IFERROR(AK27/AK26,0)</f>
        <v>0</v>
      </c>
      <c r="AN26" s="219"/>
      <c r="AO26" s="496"/>
      <c r="AP26" s="497"/>
      <c r="AQ26" s="73"/>
      <c r="AR26" s="398">
        <f t="shared" ref="AR26" si="0">IFERROR(AQ26/AQ27,0)</f>
        <v>0</v>
      </c>
      <c r="AS26" s="399"/>
      <c r="AT26" s="402"/>
      <c r="AU26" s="403"/>
      <c r="AV26" s="404"/>
      <c r="AW26" s="408"/>
      <c r="AX26" s="57"/>
    </row>
    <row r="27" spans="1:50" ht="42" customHeight="1">
      <c r="A27" s="56"/>
      <c r="B27" s="411"/>
      <c r="C27" s="434"/>
      <c r="D27" s="435"/>
      <c r="E27" s="435"/>
      <c r="F27" s="435"/>
      <c r="G27" s="435"/>
      <c r="H27" s="435"/>
      <c r="I27" s="435"/>
      <c r="J27" s="435"/>
      <c r="K27" s="435"/>
      <c r="L27" s="435"/>
      <c r="M27" s="435"/>
      <c r="N27" s="436"/>
      <c r="O27" s="420"/>
      <c r="P27" s="421"/>
      <c r="Q27" s="421"/>
      <c r="R27" s="421"/>
      <c r="S27" s="397"/>
      <c r="T27" s="687"/>
      <c r="U27" s="690"/>
      <c r="V27" s="423"/>
      <c r="W27" s="687"/>
      <c r="X27" s="74" t="s">
        <v>94</v>
      </c>
      <c r="Y27" s="49"/>
      <c r="Z27" s="52"/>
      <c r="AA27" s="96"/>
      <c r="AB27" s="96"/>
      <c r="AC27" s="96"/>
      <c r="AD27" s="96"/>
      <c r="AE27" s="96"/>
      <c r="AF27" s="96"/>
      <c r="AG27" s="96"/>
      <c r="AH27" s="96"/>
      <c r="AI27" s="96"/>
      <c r="AJ27" s="96"/>
      <c r="AK27" s="295"/>
      <c r="AL27" s="296"/>
      <c r="AM27" s="222"/>
      <c r="AN27" s="223"/>
      <c r="AO27" s="496"/>
      <c r="AP27" s="497"/>
      <c r="AQ27" s="75"/>
      <c r="AR27" s="458"/>
      <c r="AS27" s="459"/>
      <c r="AT27" s="405"/>
      <c r="AU27" s="406"/>
      <c r="AV27" s="407"/>
      <c r="AW27" s="409"/>
      <c r="AX27" s="57"/>
    </row>
    <row r="28" spans="1:50" ht="42.75" customHeight="1">
      <c r="A28" s="56"/>
      <c r="B28" s="460">
        <v>7</v>
      </c>
      <c r="C28" s="431" t="s">
        <v>633</v>
      </c>
      <c r="D28" s="432"/>
      <c r="E28" s="432"/>
      <c r="F28" s="432"/>
      <c r="G28" s="432"/>
      <c r="H28" s="432"/>
      <c r="I28" s="432"/>
      <c r="J28" s="432"/>
      <c r="K28" s="432"/>
      <c r="L28" s="432"/>
      <c r="M28" s="432"/>
      <c r="N28" s="433"/>
      <c r="O28" s="418" t="s">
        <v>634</v>
      </c>
      <c r="P28" s="419"/>
      <c r="Q28" s="419"/>
      <c r="R28" s="419"/>
      <c r="S28" s="464"/>
      <c r="T28" s="444"/>
      <c r="U28" s="689" t="s">
        <v>429</v>
      </c>
      <c r="V28" s="422" t="s">
        <v>92</v>
      </c>
      <c r="W28" s="437" t="s">
        <v>119</v>
      </c>
      <c r="X28" s="70" t="s">
        <v>93</v>
      </c>
      <c r="Y28" s="49"/>
      <c r="Z28" s="52"/>
      <c r="AA28" s="96"/>
      <c r="AB28" s="96"/>
      <c r="AC28" s="96"/>
      <c r="AD28" s="96"/>
      <c r="AE28" s="96"/>
      <c r="AF28" s="96"/>
      <c r="AG28" s="96"/>
      <c r="AH28" s="96"/>
      <c r="AI28" s="96"/>
      <c r="AJ28" s="96"/>
      <c r="AK28" s="295"/>
      <c r="AL28" s="296"/>
      <c r="AM28" s="218">
        <f>IFERROR(AK29/AK28,0)</f>
        <v>0</v>
      </c>
      <c r="AN28" s="219"/>
      <c r="AO28" s="496"/>
      <c r="AP28" s="497"/>
      <c r="AQ28" s="73"/>
      <c r="AR28" s="398">
        <f t="shared" ref="AR28" si="1">IFERROR(AQ28/AQ29,0)</f>
        <v>0</v>
      </c>
      <c r="AS28" s="399"/>
      <c r="AT28" s="402"/>
      <c r="AU28" s="403"/>
      <c r="AV28" s="404"/>
      <c r="AW28" s="408"/>
      <c r="AX28" s="57"/>
    </row>
    <row r="29" spans="1:50" ht="51.75" customHeight="1">
      <c r="A29" s="56"/>
      <c r="B29" s="411"/>
      <c r="C29" s="434"/>
      <c r="D29" s="435"/>
      <c r="E29" s="435"/>
      <c r="F29" s="435"/>
      <c r="G29" s="435"/>
      <c r="H29" s="435"/>
      <c r="I29" s="435"/>
      <c r="J29" s="435"/>
      <c r="K29" s="435"/>
      <c r="L29" s="435"/>
      <c r="M29" s="435"/>
      <c r="N29" s="436"/>
      <c r="O29" s="420"/>
      <c r="P29" s="421"/>
      <c r="Q29" s="421"/>
      <c r="R29" s="421"/>
      <c r="S29" s="691"/>
      <c r="T29" s="445"/>
      <c r="U29" s="690"/>
      <c r="V29" s="423"/>
      <c r="W29" s="423"/>
      <c r="X29" s="74" t="s">
        <v>94</v>
      </c>
      <c r="Y29" s="49"/>
      <c r="Z29" s="52"/>
      <c r="AA29" s="96"/>
      <c r="AB29" s="96"/>
      <c r="AC29" s="96"/>
      <c r="AD29" s="96"/>
      <c r="AE29" s="96"/>
      <c r="AF29" s="96"/>
      <c r="AG29" s="96"/>
      <c r="AH29" s="96"/>
      <c r="AI29" s="96"/>
      <c r="AJ29" s="96"/>
      <c r="AK29" s="295"/>
      <c r="AL29" s="296"/>
      <c r="AM29" s="222"/>
      <c r="AN29" s="223"/>
      <c r="AO29" s="496"/>
      <c r="AP29" s="497"/>
      <c r="AQ29" s="75"/>
      <c r="AR29" s="458"/>
      <c r="AS29" s="459"/>
      <c r="AT29" s="405"/>
      <c r="AU29" s="406"/>
      <c r="AV29" s="407"/>
      <c r="AW29" s="409"/>
      <c r="AX29" s="57"/>
    </row>
    <row r="30" spans="1:50" ht="51" customHeight="1">
      <c r="A30" s="56"/>
      <c r="B30" s="460">
        <v>8</v>
      </c>
      <c r="C30" s="431" t="s">
        <v>635</v>
      </c>
      <c r="D30" s="432"/>
      <c r="E30" s="432"/>
      <c r="F30" s="432"/>
      <c r="G30" s="432"/>
      <c r="H30" s="432"/>
      <c r="I30" s="432"/>
      <c r="J30" s="432"/>
      <c r="K30" s="432"/>
      <c r="L30" s="432"/>
      <c r="M30" s="432"/>
      <c r="N30" s="433"/>
      <c r="O30" s="418" t="s">
        <v>450</v>
      </c>
      <c r="P30" s="419"/>
      <c r="Q30" s="419"/>
      <c r="R30" s="419"/>
      <c r="S30" s="396"/>
      <c r="T30" s="422" t="s">
        <v>636</v>
      </c>
      <c r="U30" s="422" t="s">
        <v>429</v>
      </c>
      <c r="V30" s="422" t="s">
        <v>92</v>
      </c>
      <c r="W30" s="422" t="s">
        <v>228</v>
      </c>
      <c r="X30" s="70" t="s">
        <v>93</v>
      </c>
      <c r="Y30" s="50"/>
      <c r="Z30" s="117"/>
      <c r="AA30" s="116"/>
      <c r="AB30" s="96"/>
      <c r="AC30" s="96"/>
      <c r="AD30" s="96"/>
      <c r="AE30" s="96"/>
      <c r="AF30" s="96"/>
      <c r="AG30" s="96"/>
      <c r="AH30" s="96"/>
      <c r="AI30" s="96"/>
      <c r="AJ30" s="116"/>
      <c r="AK30" s="295"/>
      <c r="AL30" s="296"/>
      <c r="AM30" s="218">
        <f>IFERROR(AK31/AK30,0)</f>
        <v>0</v>
      </c>
      <c r="AN30" s="219"/>
      <c r="AO30" s="496"/>
      <c r="AP30" s="497"/>
      <c r="AQ30" s="73"/>
      <c r="AR30" s="398">
        <f t="shared" ref="AR30" si="2">IFERROR(AQ30/AQ31,0)</f>
        <v>0</v>
      </c>
      <c r="AS30" s="399"/>
      <c r="AT30" s="402"/>
      <c r="AU30" s="403"/>
      <c r="AV30" s="404"/>
      <c r="AW30" s="408"/>
      <c r="AX30" s="57"/>
    </row>
    <row r="31" spans="1:50" ht="38.25" customHeight="1">
      <c r="A31" s="56"/>
      <c r="B31" s="411"/>
      <c r="C31" s="434"/>
      <c r="D31" s="435"/>
      <c r="E31" s="435"/>
      <c r="F31" s="435"/>
      <c r="G31" s="435"/>
      <c r="H31" s="435"/>
      <c r="I31" s="435"/>
      <c r="J31" s="435"/>
      <c r="K31" s="435"/>
      <c r="L31" s="435"/>
      <c r="M31" s="435"/>
      <c r="N31" s="436"/>
      <c r="O31" s="420"/>
      <c r="P31" s="421"/>
      <c r="Q31" s="421"/>
      <c r="R31" s="421"/>
      <c r="S31" s="397"/>
      <c r="T31" s="423"/>
      <c r="U31" s="423"/>
      <c r="V31" s="423"/>
      <c r="W31" s="423"/>
      <c r="X31" s="74" t="s">
        <v>94</v>
      </c>
      <c r="Y31" s="50"/>
      <c r="Z31" s="50"/>
      <c r="AA31" s="96"/>
      <c r="AB31" s="96"/>
      <c r="AC31" s="96"/>
      <c r="AD31" s="96"/>
      <c r="AE31" s="96"/>
      <c r="AF31" s="96"/>
      <c r="AG31" s="96"/>
      <c r="AH31" s="96"/>
      <c r="AI31" s="96"/>
      <c r="AJ31" s="96"/>
      <c r="AK31" s="295"/>
      <c r="AL31" s="296"/>
      <c r="AM31" s="222"/>
      <c r="AN31" s="223"/>
      <c r="AO31" s="496"/>
      <c r="AP31" s="497"/>
      <c r="AQ31" s="75"/>
      <c r="AR31" s="458"/>
      <c r="AS31" s="459"/>
      <c r="AT31" s="405"/>
      <c r="AU31" s="406"/>
      <c r="AV31" s="407"/>
      <c r="AW31" s="409"/>
      <c r="AX31" s="57"/>
    </row>
    <row r="32" spans="1:50" ht="42.75" customHeight="1">
      <c r="A32" s="56"/>
      <c r="B32" s="460">
        <v>9</v>
      </c>
      <c r="C32" s="430" t="s">
        <v>458</v>
      </c>
      <c r="D32" s="425"/>
      <c r="E32" s="425"/>
      <c r="F32" s="425"/>
      <c r="G32" s="425"/>
      <c r="H32" s="425"/>
      <c r="I32" s="425"/>
      <c r="J32" s="425"/>
      <c r="K32" s="425"/>
      <c r="L32" s="425"/>
      <c r="M32" s="425"/>
      <c r="N32" s="426"/>
      <c r="O32" s="418" t="s">
        <v>459</v>
      </c>
      <c r="P32" s="419"/>
      <c r="Q32" s="419"/>
      <c r="R32" s="419"/>
      <c r="S32" s="396"/>
      <c r="T32" s="422" t="s">
        <v>460</v>
      </c>
      <c r="U32" s="422" t="s">
        <v>429</v>
      </c>
      <c r="V32" s="422" t="s">
        <v>92</v>
      </c>
      <c r="W32" s="422" t="s">
        <v>109</v>
      </c>
      <c r="X32" s="70" t="s">
        <v>93</v>
      </c>
      <c r="Y32" s="50"/>
      <c r="Z32" s="50"/>
      <c r="AA32" s="96"/>
      <c r="AB32" s="96"/>
      <c r="AC32" s="96"/>
      <c r="AD32" s="96"/>
      <c r="AE32" s="96"/>
      <c r="AF32" s="96"/>
      <c r="AG32" s="96"/>
      <c r="AH32" s="96"/>
      <c r="AI32" s="96"/>
      <c r="AJ32" s="96"/>
      <c r="AK32" s="295"/>
      <c r="AL32" s="296"/>
      <c r="AM32" s="218">
        <f>IFERROR(AK33/AK32,0)</f>
        <v>0</v>
      </c>
      <c r="AN32" s="219"/>
      <c r="AO32" s="496"/>
      <c r="AP32" s="497"/>
      <c r="AQ32" s="73"/>
      <c r="AR32" s="398">
        <f t="shared" ref="AR32" si="3">IFERROR(AQ32/AQ33,0)</f>
        <v>0</v>
      </c>
      <c r="AS32" s="399"/>
      <c r="AT32" s="402"/>
      <c r="AU32" s="403"/>
      <c r="AV32" s="404"/>
      <c r="AW32" s="408"/>
      <c r="AX32" s="57"/>
    </row>
    <row r="33" spans="1:50" ht="33.75" customHeight="1">
      <c r="A33" s="56"/>
      <c r="B33" s="411"/>
      <c r="C33" s="427"/>
      <c r="D33" s="428"/>
      <c r="E33" s="428"/>
      <c r="F33" s="428"/>
      <c r="G33" s="428"/>
      <c r="H33" s="428"/>
      <c r="I33" s="428"/>
      <c r="J33" s="428"/>
      <c r="K33" s="428"/>
      <c r="L33" s="428"/>
      <c r="M33" s="428"/>
      <c r="N33" s="429"/>
      <c r="O33" s="420"/>
      <c r="P33" s="421"/>
      <c r="Q33" s="421"/>
      <c r="R33" s="421"/>
      <c r="S33" s="397"/>
      <c r="T33" s="423"/>
      <c r="U33" s="423"/>
      <c r="V33" s="423"/>
      <c r="W33" s="423"/>
      <c r="X33" s="74" t="s">
        <v>94</v>
      </c>
      <c r="Y33" s="50"/>
      <c r="Z33" s="50"/>
      <c r="AA33" s="96"/>
      <c r="AB33" s="96"/>
      <c r="AC33" s="96"/>
      <c r="AD33" s="96"/>
      <c r="AE33" s="96"/>
      <c r="AF33" s="96"/>
      <c r="AG33" s="96"/>
      <c r="AH33" s="96"/>
      <c r="AI33" s="96"/>
      <c r="AJ33" s="96"/>
      <c r="AK33" s="295"/>
      <c r="AL33" s="296"/>
      <c r="AM33" s="222"/>
      <c r="AN33" s="223"/>
      <c r="AO33" s="496"/>
      <c r="AP33" s="497"/>
      <c r="AQ33" s="75"/>
      <c r="AR33" s="458"/>
      <c r="AS33" s="459"/>
      <c r="AT33" s="405"/>
      <c r="AU33" s="406"/>
      <c r="AV33" s="407"/>
      <c r="AW33" s="409"/>
      <c r="AX33" s="57"/>
    </row>
    <row r="34" spans="1:50" ht="45.75" customHeight="1">
      <c r="A34" s="56"/>
      <c r="B34" s="380" t="s">
        <v>467</v>
      </c>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2"/>
      <c r="AX34" s="57"/>
    </row>
    <row r="35" spans="1:50" ht="45.75" customHeight="1">
      <c r="A35" s="56"/>
      <c r="B35" s="371" t="s">
        <v>389</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192"/>
      <c r="AM35" s="337" t="s">
        <v>390</v>
      </c>
      <c r="AN35" s="338"/>
      <c r="AO35" s="338"/>
      <c r="AP35" s="338"/>
      <c r="AQ35" s="338"/>
      <c r="AR35" s="338"/>
      <c r="AS35" s="338"/>
      <c r="AT35" s="338"/>
      <c r="AU35" s="338"/>
      <c r="AV35" s="338"/>
      <c r="AW35" s="339"/>
      <c r="AX35" s="76"/>
    </row>
    <row r="36" spans="1:50" ht="45.75" customHeight="1">
      <c r="A36" s="56"/>
      <c r="B36" s="340" t="s">
        <v>391</v>
      </c>
      <c r="C36" s="321"/>
      <c r="D36" s="321"/>
      <c r="E36" s="321"/>
      <c r="F36" s="321"/>
      <c r="G36" s="321"/>
      <c r="H36" s="321"/>
      <c r="I36" s="321"/>
      <c r="J36" s="321"/>
      <c r="K36" s="321"/>
      <c r="L36" s="321"/>
      <c r="M36" s="321"/>
      <c r="N36" s="192"/>
      <c r="O36" s="340" t="s">
        <v>392</v>
      </c>
      <c r="P36" s="321"/>
      <c r="Q36" s="321"/>
      <c r="R36" s="321"/>
      <c r="S36" s="321"/>
      <c r="T36" s="321"/>
      <c r="U36" s="321"/>
      <c r="V36" s="321"/>
      <c r="W36" s="321"/>
      <c r="X36" s="192"/>
      <c r="Y36" s="77" t="s">
        <v>73</v>
      </c>
      <c r="Z36" s="77" t="s">
        <v>74</v>
      </c>
      <c r="AA36" s="77" t="s">
        <v>75</v>
      </c>
      <c r="AB36" s="77" t="s">
        <v>76</v>
      </c>
      <c r="AC36" s="77" t="s">
        <v>77</v>
      </c>
      <c r="AD36" s="77" t="s">
        <v>78</v>
      </c>
      <c r="AE36" s="77" t="s">
        <v>79</v>
      </c>
      <c r="AF36" s="77" t="s">
        <v>80</v>
      </c>
      <c r="AG36" s="77" t="s">
        <v>81</v>
      </c>
      <c r="AH36" s="77" t="s">
        <v>82</v>
      </c>
      <c r="AI36" s="77" t="s">
        <v>83</v>
      </c>
      <c r="AJ36" s="77" t="s">
        <v>84</v>
      </c>
      <c r="AK36" s="191" t="s">
        <v>393</v>
      </c>
      <c r="AL36" s="192"/>
      <c r="AM36" s="193">
        <v>9</v>
      </c>
      <c r="AN36" s="195"/>
      <c r="AO36" s="195"/>
      <c r="AP36" s="195"/>
      <c r="AQ36" s="195"/>
      <c r="AR36" s="195"/>
      <c r="AS36" s="195"/>
      <c r="AT36" s="195"/>
      <c r="AU36" s="195"/>
      <c r="AV36" s="195"/>
      <c r="AW36" s="383"/>
      <c r="AX36" s="57"/>
    </row>
    <row r="37" spans="1:50" ht="33.75" customHeight="1">
      <c r="A37" s="56"/>
      <c r="B37" s="350" t="s">
        <v>468</v>
      </c>
      <c r="C37" s="388"/>
      <c r="D37" s="388"/>
      <c r="E37" s="388"/>
      <c r="F37" s="388"/>
      <c r="G37" s="388"/>
      <c r="H37" s="388"/>
      <c r="I37" s="388"/>
      <c r="J37" s="388"/>
      <c r="K37" s="388"/>
      <c r="L37" s="388"/>
      <c r="M37" s="388"/>
      <c r="N37" s="389"/>
      <c r="O37" s="359" t="s">
        <v>395</v>
      </c>
      <c r="P37" s="321"/>
      <c r="Q37" s="321"/>
      <c r="R37" s="321"/>
      <c r="S37" s="321"/>
      <c r="T37" s="321"/>
      <c r="U37" s="321"/>
      <c r="V37" s="321"/>
      <c r="W37" s="321"/>
      <c r="X37" s="192"/>
      <c r="Y37" s="19">
        <f>SUM(Y16,Y32,Y30,Y28,Y26)</f>
        <v>0</v>
      </c>
      <c r="Z37" s="19">
        <f>SUM(Z16,Z32,Z30,Z28,Z26,)</f>
        <v>0</v>
      </c>
      <c r="AA37" s="19">
        <f>SUM(AA16,AA32,AA30,AA28,AA26,)</f>
        <v>0</v>
      </c>
      <c r="AB37" s="19">
        <f>SUM(AB16,AB32,AB30,AB28,AB26,)</f>
        <v>0</v>
      </c>
      <c r="AC37" s="19">
        <f>SUM(AC16,AC32,AC30,AC28,AC26,)</f>
        <v>0</v>
      </c>
      <c r="AD37" s="19">
        <f>SUM(AD16,AD28,AD30,AD32)</f>
        <v>0</v>
      </c>
      <c r="AE37" s="19">
        <f>SUM(AE16,AE32,AE30,AE28,AE26,)</f>
        <v>0</v>
      </c>
      <c r="AF37" s="19">
        <f>SUM(AF16,AF28,AF30)</f>
        <v>0</v>
      </c>
      <c r="AG37" s="19">
        <v>0</v>
      </c>
      <c r="AH37" s="19">
        <f>SUM(AH16,AH32,AH30,AH28)</f>
        <v>0</v>
      </c>
      <c r="AI37" s="19">
        <f>SUM(AH16,AH26,AH28,AH30,AH32,)</f>
        <v>0</v>
      </c>
      <c r="AJ37" s="19">
        <f>SUM(AJ16,AJ32,AJ30,AJ28,AJ26,)</f>
        <v>0</v>
      </c>
      <c r="AK37" s="356">
        <f>SUM(Y37:AJ37)</f>
        <v>0</v>
      </c>
      <c r="AL37" s="192"/>
      <c r="AM37" s="384"/>
      <c r="AN37" s="199"/>
      <c r="AO37" s="199"/>
      <c r="AP37" s="199"/>
      <c r="AQ37" s="199"/>
      <c r="AR37" s="199"/>
      <c r="AS37" s="199"/>
      <c r="AT37" s="199"/>
      <c r="AU37" s="199"/>
      <c r="AV37" s="199"/>
      <c r="AW37" s="385"/>
      <c r="AX37" s="57"/>
    </row>
    <row r="38" spans="1:50" ht="36.75" customHeight="1">
      <c r="A38" s="56"/>
      <c r="B38" s="390"/>
      <c r="C38" s="391"/>
      <c r="D38" s="391"/>
      <c r="E38" s="391"/>
      <c r="F38" s="391"/>
      <c r="G38" s="391"/>
      <c r="H38" s="391"/>
      <c r="I38" s="391"/>
      <c r="J38" s="391"/>
      <c r="K38" s="391"/>
      <c r="L38" s="391"/>
      <c r="M38" s="391"/>
      <c r="N38" s="392"/>
      <c r="O38" s="359" t="s">
        <v>396</v>
      </c>
      <c r="P38" s="321"/>
      <c r="Q38" s="321"/>
      <c r="R38" s="321"/>
      <c r="S38" s="321"/>
      <c r="T38" s="321"/>
      <c r="U38" s="321"/>
      <c r="V38" s="321"/>
      <c r="W38" s="321"/>
      <c r="X38" s="192"/>
      <c r="Y38" s="19">
        <f>SUM(Y17,Y33,Y31,Y29,Y27)</f>
        <v>0</v>
      </c>
      <c r="Z38" s="19">
        <f>SUM(Z17,Z33,Z31,Z29,Z27,)</f>
        <v>0</v>
      </c>
      <c r="AA38" s="19">
        <f>SUM(AA17,AA33,AA31,AA29,AA27,)</f>
        <v>0</v>
      </c>
      <c r="AB38" s="19">
        <f>SUM(AB17,,AB33,AB31,AB29,AB27,)</f>
        <v>0</v>
      </c>
      <c r="AC38" s="19">
        <f>SUM(AC17,AC33,AC31,AC29,AC27,)</f>
        <v>0</v>
      </c>
      <c r="AD38" s="19">
        <f>SUM(AD17,AD33,AD31,AD29,AD27)</f>
        <v>0</v>
      </c>
      <c r="AE38" s="19">
        <f>SUM(AE17,AE33,AE31,AE29,AE27,)</f>
        <v>0</v>
      </c>
      <c r="AF38" s="19">
        <f>SUM(AF17,AF33,AF31,AF29,AF27)</f>
        <v>0</v>
      </c>
      <c r="AG38" s="19">
        <v>0</v>
      </c>
      <c r="AH38" s="19">
        <v>0</v>
      </c>
      <c r="AI38" s="19">
        <f>SUM(AI17,AI33,AI31,AI29,AI27,)</f>
        <v>0</v>
      </c>
      <c r="AJ38" s="19">
        <f>SUM(AJ17,,AJ33,AJ31,AJ29,AJ27,)</f>
        <v>0</v>
      </c>
      <c r="AK38" s="356">
        <f>SUM(Y38:AJ38)</f>
        <v>0</v>
      </c>
      <c r="AL38" s="192"/>
      <c r="AM38" s="384"/>
      <c r="AN38" s="199"/>
      <c r="AO38" s="199"/>
      <c r="AP38" s="199"/>
      <c r="AQ38" s="199"/>
      <c r="AR38" s="199"/>
      <c r="AS38" s="199"/>
      <c r="AT38" s="199"/>
      <c r="AU38" s="199"/>
      <c r="AV38" s="199"/>
      <c r="AW38" s="385"/>
      <c r="AX38" s="57"/>
    </row>
    <row r="39" spans="1:50" ht="40.5" customHeight="1">
      <c r="A39" s="56"/>
      <c r="B39" s="390"/>
      <c r="C39" s="391"/>
      <c r="D39" s="391"/>
      <c r="E39" s="391"/>
      <c r="F39" s="391"/>
      <c r="G39" s="391"/>
      <c r="H39" s="391"/>
      <c r="I39" s="391"/>
      <c r="J39" s="391"/>
      <c r="K39" s="391"/>
      <c r="L39" s="391"/>
      <c r="M39" s="391"/>
      <c r="N39" s="392"/>
      <c r="O39" s="359" t="s">
        <v>397</v>
      </c>
      <c r="P39" s="321"/>
      <c r="Q39" s="321"/>
      <c r="R39" s="321"/>
      <c r="S39" s="321"/>
      <c r="T39" s="321"/>
      <c r="U39" s="321"/>
      <c r="V39" s="321"/>
      <c r="W39" s="321"/>
      <c r="X39" s="192"/>
      <c r="Y39" s="48">
        <f t="shared" ref="Y39:AK39" si="4">IFERROR(Y38/Y37,0)</f>
        <v>0</v>
      </c>
      <c r="Z39" s="48">
        <f t="shared" si="4"/>
        <v>0</v>
      </c>
      <c r="AA39" s="48">
        <f t="shared" si="4"/>
        <v>0</v>
      </c>
      <c r="AB39" s="48">
        <f t="shared" si="4"/>
        <v>0</v>
      </c>
      <c r="AC39" s="48">
        <f t="shared" si="4"/>
        <v>0</v>
      </c>
      <c r="AD39" s="48">
        <f t="shared" si="4"/>
        <v>0</v>
      </c>
      <c r="AE39" s="48">
        <f t="shared" si="4"/>
        <v>0</v>
      </c>
      <c r="AF39" s="48">
        <f t="shared" si="4"/>
        <v>0</v>
      </c>
      <c r="AG39" s="48">
        <f>IFERROR(AG38/AG37,0)</f>
        <v>0</v>
      </c>
      <c r="AH39" s="48">
        <f t="shared" si="4"/>
        <v>0</v>
      </c>
      <c r="AI39" s="48">
        <f t="shared" si="4"/>
        <v>0</v>
      </c>
      <c r="AJ39" s="48">
        <f t="shared" si="4"/>
        <v>0</v>
      </c>
      <c r="AK39" s="379">
        <f t="shared" si="4"/>
        <v>0</v>
      </c>
      <c r="AL39" s="192"/>
      <c r="AM39" s="384"/>
      <c r="AN39" s="199"/>
      <c r="AO39" s="199"/>
      <c r="AP39" s="199"/>
      <c r="AQ39" s="199"/>
      <c r="AR39" s="199"/>
      <c r="AS39" s="199"/>
      <c r="AT39" s="199"/>
      <c r="AU39" s="199"/>
      <c r="AV39" s="199"/>
      <c r="AW39" s="385"/>
      <c r="AX39" s="57"/>
    </row>
    <row r="40" spans="1:50" ht="40.5" customHeight="1">
      <c r="A40" s="56"/>
      <c r="B40" s="393"/>
      <c r="C40" s="394"/>
      <c r="D40" s="394"/>
      <c r="E40" s="394"/>
      <c r="F40" s="394"/>
      <c r="G40" s="394"/>
      <c r="H40" s="394"/>
      <c r="I40" s="394"/>
      <c r="J40" s="394"/>
      <c r="K40" s="394"/>
      <c r="L40" s="394"/>
      <c r="M40" s="394"/>
      <c r="N40" s="395"/>
      <c r="O40" s="359" t="s">
        <v>398</v>
      </c>
      <c r="P40" s="321"/>
      <c r="Q40" s="321"/>
      <c r="R40" s="321"/>
      <c r="S40" s="321"/>
      <c r="T40" s="321"/>
      <c r="U40" s="321"/>
      <c r="V40" s="321"/>
      <c r="W40" s="321"/>
      <c r="X40" s="192"/>
      <c r="Y40" s="79">
        <v>1</v>
      </c>
      <c r="Z40" s="79">
        <v>1</v>
      </c>
      <c r="AA40" s="79">
        <v>1</v>
      </c>
      <c r="AB40" s="79">
        <v>1</v>
      </c>
      <c r="AC40" s="79">
        <v>1</v>
      </c>
      <c r="AD40" s="79">
        <v>1</v>
      </c>
      <c r="AE40" s="79">
        <v>1</v>
      </c>
      <c r="AF40" s="79">
        <v>1</v>
      </c>
      <c r="AG40" s="79">
        <v>1</v>
      </c>
      <c r="AH40" s="79">
        <v>1</v>
      </c>
      <c r="AI40" s="79">
        <v>1</v>
      </c>
      <c r="AJ40" s="79">
        <v>1</v>
      </c>
      <c r="AK40" s="379">
        <v>1</v>
      </c>
      <c r="AL40" s="192"/>
      <c r="AM40" s="386"/>
      <c r="AN40" s="203"/>
      <c r="AO40" s="203"/>
      <c r="AP40" s="203"/>
      <c r="AQ40" s="203"/>
      <c r="AR40" s="203"/>
      <c r="AS40" s="203"/>
      <c r="AT40" s="203"/>
      <c r="AU40" s="203"/>
      <c r="AV40" s="203"/>
      <c r="AW40" s="387"/>
      <c r="AX40" s="57"/>
    </row>
    <row r="41" spans="1:50" ht="40.5" customHeight="1">
      <c r="A41" s="57"/>
      <c r="B41" s="371" t="s">
        <v>469</v>
      </c>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192"/>
      <c r="AM41" s="337" t="s">
        <v>390</v>
      </c>
      <c r="AN41" s="338"/>
      <c r="AO41" s="338"/>
      <c r="AP41" s="338"/>
      <c r="AQ41" s="338"/>
      <c r="AR41" s="338"/>
      <c r="AS41" s="338"/>
      <c r="AT41" s="338"/>
      <c r="AU41" s="338"/>
      <c r="AV41" s="338"/>
      <c r="AW41" s="339"/>
      <c r="AX41" s="57"/>
    </row>
    <row r="42" spans="1:50" ht="40.5" customHeight="1">
      <c r="A42" s="57"/>
      <c r="B42" s="372" t="s">
        <v>391</v>
      </c>
      <c r="C42" s="194"/>
      <c r="D42" s="194"/>
      <c r="E42" s="194"/>
      <c r="F42" s="194"/>
      <c r="G42" s="194"/>
      <c r="H42" s="194"/>
      <c r="I42" s="194"/>
      <c r="J42" s="194"/>
      <c r="K42" s="194"/>
      <c r="L42" s="194"/>
      <c r="M42" s="194"/>
      <c r="N42" s="196"/>
      <c r="O42" s="340" t="s">
        <v>392</v>
      </c>
      <c r="P42" s="321"/>
      <c r="Q42" s="321"/>
      <c r="R42" s="321"/>
      <c r="S42" s="321"/>
      <c r="T42" s="321"/>
      <c r="U42" s="321"/>
      <c r="V42" s="321"/>
      <c r="W42" s="321"/>
      <c r="X42" s="192"/>
      <c r="Y42" s="80" t="s">
        <v>73</v>
      </c>
      <c r="Z42" s="80" t="s">
        <v>74</v>
      </c>
      <c r="AA42" s="80" t="s">
        <v>75</v>
      </c>
      <c r="AB42" s="80" t="s">
        <v>76</v>
      </c>
      <c r="AC42" s="80" t="s">
        <v>77</v>
      </c>
      <c r="AD42" s="80" t="s">
        <v>78</v>
      </c>
      <c r="AE42" s="80" t="s">
        <v>79</v>
      </c>
      <c r="AF42" s="80" t="s">
        <v>80</v>
      </c>
      <c r="AG42" s="80" t="s">
        <v>81</v>
      </c>
      <c r="AH42" s="80" t="s">
        <v>82</v>
      </c>
      <c r="AI42" s="80" t="s">
        <v>83</v>
      </c>
      <c r="AJ42" s="80" t="s">
        <v>84</v>
      </c>
      <c r="AK42" s="191" t="s">
        <v>393</v>
      </c>
      <c r="AL42" s="192"/>
      <c r="AM42" s="341"/>
      <c r="AN42" s="342"/>
      <c r="AO42" s="342"/>
      <c r="AP42" s="342"/>
      <c r="AQ42" s="342"/>
      <c r="AR42" s="342"/>
      <c r="AS42" s="342"/>
      <c r="AT42" s="342"/>
      <c r="AU42" s="342"/>
      <c r="AV42" s="342"/>
      <c r="AW42" s="343"/>
      <c r="AX42" s="57"/>
    </row>
    <row r="43" spans="1:50" ht="19.5" customHeight="1">
      <c r="A43" s="57"/>
      <c r="B43" s="373" t="s">
        <v>470</v>
      </c>
      <c r="C43" s="374"/>
      <c r="D43" s="374"/>
      <c r="E43" s="374"/>
      <c r="F43" s="374"/>
      <c r="G43" s="374"/>
      <c r="H43" s="374"/>
      <c r="I43" s="374"/>
      <c r="J43" s="374"/>
      <c r="K43" s="374"/>
      <c r="L43" s="374"/>
      <c r="M43" s="374"/>
      <c r="N43" s="374"/>
      <c r="O43" s="376" t="s">
        <v>471</v>
      </c>
      <c r="P43" s="376"/>
      <c r="Q43" s="376"/>
      <c r="R43" s="376"/>
      <c r="S43" s="376"/>
      <c r="T43" s="376"/>
      <c r="U43" s="376"/>
      <c r="V43" s="376"/>
      <c r="W43" s="376"/>
      <c r="X43" s="376"/>
      <c r="Y43" s="378"/>
      <c r="Z43" s="378"/>
      <c r="AA43" s="378"/>
      <c r="AB43" s="378"/>
      <c r="AC43" s="378"/>
      <c r="AD43" s="378"/>
      <c r="AE43" s="378"/>
      <c r="AF43" s="378"/>
      <c r="AG43" s="378"/>
      <c r="AH43" s="378"/>
      <c r="AI43" s="378"/>
      <c r="AJ43" s="378"/>
      <c r="AK43" s="357">
        <f>SUM(Y43:AJ43)</f>
        <v>0</v>
      </c>
      <c r="AL43" s="192"/>
      <c r="AM43" s="344"/>
      <c r="AN43" s="345"/>
      <c r="AO43" s="345"/>
      <c r="AP43" s="345"/>
      <c r="AQ43" s="345"/>
      <c r="AR43" s="345"/>
      <c r="AS43" s="345"/>
      <c r="AT43" s="345"/>
      <c r="AU43" s="345"/>
      <c r="AV43" s="345"/>
      <c r="AW43" s="346"/>
      <c r="AX43" s="57"/>
    </row>
    <row r="44" spans="1:50" ht="19.5" customHeight="1">
      <c r="A44" s="57"/>
      <c r="B44" s="373"/>
      <c r="C44" s="374"/>
      <c r="D44" s="374"/>
      <c r="E44" s="374"/>
      <c r="F44" s="374"/>
      <c r="G44" s="374"/>
      <c r="H44" s="374"/>
      <c r="I44" s="374"/>
      <c r="J44" s="374"/>
      <c r="K44" s="374"/>
      <c r="L44" s="374"/>
      <c r="M44" s="374"/>
      <c r="N44" s="374"/>
      <c r="O44" s="377"/>
      <c r="P44" s="377"/>
      <c r="Q44" s="377"/>
      <c r="R44" s="377"/>
      <c r="S44" s="377"/>
      <c r="T44" s="377"/>
      <c r="U44" s="377"/>
      <c r="V44" s="377"/>
      <c r="W44" s="377"/>
      <c r="X44" s="377"/>
      <c r="Y44" s="378"/>
      <c r="Z44" s="378"/>
      <c r="AA44" s="378"/>
      <c r="AB44" s="378"/>
      <c r="AC44" s="378"/>
      <c r="AD44" s="378"/>
      <c r="AE44" s="378"/>
      <c r="AF44" s="378"/>
      <c r="AG44" s="378"/>
      <c r="AH44" s="378"/>
      <c r="AI44" s="378"/>
      <c r="AJ44" s="378"/>
      <c r="AK44" s="357">
        <f>SUM(Y44:AJ44)</f>
        <v>0</v>
      </c>
      <c r="AL44" s="192"/>
      <c r="AM44" s="344"/>
      <c r="AN44" s="345"/>
      <c r="AO44" s="345"/>
      <c r="AP44" s="345"/>
      <c r="AQ44" s="345"/>
      <c r="AR44" s="345"/>
      <c r="AS44" s="345"/>
      <c r="AT44" s="345"/>
      <c r="AU44" s="345"/>
      <c r="AV44" s="345"/>
      <c r="AW44" s="346"/>
      <c r="AX44" s="57"/>
    </row>
    <row r="45" spans="1:50" ht="40.5" customHeight="1">
      <c r="A45" s="57"/>
      <c r="B45" s="373"/>
      <c r="C45" s="374"/>
      <c r="D45" s="374"/>
      <c r="E45" s="374"/>
      <c r="F45" s="374"/>
      <c r="G45" s="374"/>
      <c r="H45" s="374"/>
      <c r="I45" s="374"/>
      <c r="J45" s="374"/>
      <c r="K45" s="374"/>
      <c r="L45" s="374"/>
      <c r="M45" s="374"/>
      <c r="N45" s="374"/>
      <c r="O45" s="366" t="s">
        <v>472</v>
      </c>
      <c r="P45" s="354"/>
      <c r="Q45" s="354"/>
      <c r="R45" s="354"/>
      <c r="S45" s="354"/>
      <c r="T45" s="354"/>
      <c r="U45" s="354"/>
      <c r="V45" s="354"/>
      <c r="W45" s="354"/>
      <c r="X45" s="354"/>
      <c r="Y45" s="367"/>
      <c r="Z45" s="367"/>
      <c r="AA45" s="367"/>
      <c r="AB45" s="367"/>
      <c r="AC45" s="367"/>
      <c r="AD45" s="367"/>
      <c r="AE45" s="367"/>
      <c r="AF45" s="367"/>
      <c r="AG45" s="367"/>
      <c r="AH45" s="367"/>
      <c r="AI45" s="367"/>
      <c r="AJ45" s="367"/>
      <c r="AK45" s="81"/>
      <c r="AL45" s="53"/>
      <c r="AM45" s="344"/>
      <c r="AN45" s="345"/>
      <c r="AO45" s="345"/>
      <c r="AP45" s="345"/>
      <c r="AQ45" s="345"/>
      <c r="AR45" s="345"/>
      <c r="AS45" s="345"/>
      <c r="AT45" s="345"/>
      <c r="AU45" s="345"/>
      <c r="AV45" s="345"/>
      <c r="AW45" s="346"/>
      <c r="AX45" s="57"/>
    </row>
    <row r="46" spans="1:50" ht="40.5" customHeight="1">
      <c r="A46" s="57"/>
      <c r="B46" s="374"/>
      <c r="C46" s="375"/>
      <c r="D46" s="375"/>
      <c r="E46" s="375"/>
      <c r="F46" s="375"/>
      <c r="G46" s="375"/>
      <c r="H46" s="375"/>
      <c r="I46" s="375"/>
      <c r="J46" s="375"/>
      <c r="K46" s="375"/>
      <c r="L46" s="375"/>
      <c r="M46" s="375"/>
      <c r="N46" s="374"/>
      <c r="O46" s="360" t="s">
        <v>397</v>
      </c>
      <c r="P46" s="360"/>
      <c r="Q46" s="360"/>
      <c r="R46" s="360"/>
      <c r="S46" s="360"/>
      <c r="T46" s="360"/>
      <c r="U46" s="360"/>
      <c r="V46" s="360"/>
      <c r="W46" s="360"/>
      <c r="X46" s="361"/>
      <c r="Y46" s="368"/>
      <c r="Z46" s="369"/>
      <c r="AA46" s="369"/>
      <c r="AB46" s="369"/>
      <c r="AC46" s="369"/>
      <c r="AD46" s="369"/>
      <c r="AE46" s="369"/>
      <c r="AF46" s="369"/>
      <c r="AG46" s="369"/>
      <c r="AH46" s="369"/>
      <c r="AI46" s="369"/>
      <c r="AJ46" s="370"/>
      <c r="AK46" s="362"/>
      <c r="AL46" s="192"/>
      <c r="AM46" s="347"/>
      <c r="AN46" s="348"/>
      <c r="AO46" s="348"/>
      <c r="AP46" s="348"/>
      <c r="AQ46" s="348"/>
      <c r="AR46" s="348"/>
      <c r="AS46" s="348"/>
      <c r="AT46" s="348"/>
      <c r="AU46" s="348"/>
      <c r="AV46" s="348"/>
      <c r="AW46" s="349"/>
      <c r="AX46" s="82"/>
    </row>
    <row r="47" spans="1:50" ht="40.5" customHeight="1">
      <c r="A47" s="57"/>
      <c r="B47" s="365" t="s">
        <v>473</v>
      </c>
      <c r="C47" s="202"/>
      <c r="D47" s="202"/>
      <c r="E47" s="202"/>
      <c r="F47" s="202"/>
      <c r="G47" s="202"/>
      <c r="H47" s="202"/>
      <c r="I47" s="202"/>
      <c r="J47" s="202"/>
      <c r="K47" s="202"/>
      <c r="L47" s="202"/>
      <c r="M47" s="202"/>
      <c r="N47" s="202"/>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192"/>
      <c r="AM47" s="337" t="s">
        <v>390</v>
      </c>
      <c r="AN47" s="338"/>
      <c r="AO47" s="338"/>
      <c r="AP47" s="338"/>
      <c r="AQ47" s="338"/>
      <c r="AR47" s="338"/>
      <c r="AS47" s="338"/>
      <c r="AT47" s="338"/>
      <c r="AU47" s="338"/>
      <c r="AV47" s="338"/>
      <c r="AW47" s="339"/>
      <c r="AX47" s="57"/>
    </row>
    <row r="48" spans="1:50" ht="40.5" customHeight="1">
      <c r="A48" s="57"/>
      <c r="B48" s="340" t="s">
        <v>391</v>
      </c>
      <c r="C48" s="321"/>
      <c r="D48" s="321"/>
      <c r="E48" s="321"/>
      <c r="F48" s="321"/>
      <c r="G48" s="321"/>
      <c r="H48" s="321"/>
      <c r="I48" s="321"/>
      <c r="J48" s="321"/>
      <c r="K48" s="321"/>
      <c r="L48" s="321"/>
      <c r="M48" s="321"/>
      <c r="N48" s="192"/>
      <c r="O48" s="340" t="s">
        <v>392</v>
      </c>
      <c r="P48" s="321"/>
      <c r="Q48" s="321"/>
      <c r="R48" s="321"/>
      <c r="S48" s="321"/>
      <c r="T48" s="321"/>
      <c r="U48" s="321"/>
      <c r="V48" s="321"/>
      <c r="W48" s="321"/>
      <c r="X48" s="192"/>
      <c r="Y48" s="77" t="s">
        <v>73</v>
      </c>
      <c r="Z48" s="77" t="s">
        <v>74</v>
      </c>
      <c r="AA48" s="77" t="s">
        <v>75</v>
      </c>
      <c r="AB48" s="77" t="s">
        <v>76</v>
      </c>
      <c r="AC48" s="77" t="s">
        <v>77</v>
      </c>
      <c r="AD48" s="77" t="s">
        <v>78</v>
      </c>
      <c r="AE48" s="77" t="s">
        <v>79</v>
      </c>
      <c r="AF48" s="77" t="s">
        <v>80</v>
      </c>
      <c r="AG48" s="77" t="s">
        <v>81</v>
      </c>
      <c r="AH48" s="77" t="s">
        <v>82</v>
      </c>
      <c r="AI48" s="77" t="s">
        <v>83</v>
      </c>
      <c r="AJ48" s="77" t="s">
        <v>84</v>
      </c>
      <c r="AK48" s="191" t="s">
        <v>393</v>
      </c>
      <c r="AL48" s="192"/>
      <c r="AM48" s="341"/>
      <c r="AN48" s="342"/>
      <c r="AO48" s="342"/>
      <c r="AP48" s="342"/>
      <c r="AQ48" s="342"/>
      <c r="AR48" s="342"/>
      <c r="AS48" s="342"/>
      <c r="AT48" s="342"/>
      <c r="AU48" s="342"/>
      <c r="AV48" s="342"/>
      <c r="AW48" s="343"/>
      <c r="AX48" s="57"/>
    </row>
    <row r="49" spans="1:50" ht="31.5" customHeight="1">
      <c r="A49" s="57"/>
      <c r="B49" s="350" t="s">
        <v>474</v>
      </c>
      <c r="C49" s="194"/>
      <c r="D49" s="194"/>
      <c r="E49" s="194"/>
      <c r="F49" s="194"/>
      <c r="G49" s="194"/>
      <c r="H49" s="194"/>
      <c r="I49" s="194"/>
      <c r="J49" s="194"/>
      <c r="K49" s="194"/>
      <c r="L49" s="194"/>
      <c r="M49" s="194"/>
      <c r="N49" s="196"/>
      <c r="O49" s="353" t="s">
        <v>471</v>
      </c>
      <c r="P49" s="354"/>
      <c r="Q49" s="354"/>
      <c r="R49" s="354"/>
      <c r="S49" s="354"/>
      <c r="T49" s="354"/>
      <c r="U49" s="354"/>
      <c r="V49" s="354"/>
      <c r="W49" s="354"/>
      <c r="X49" s="355"/>
      <c r="Y49" s="356"/>
      <c r="Z49" s="357"/>
      <c r="AA49" s="357"/>
      <c r="AB49" s="357"/>
      <c r="AC49" s="357"/>
      <c r="AD49" s="357"/>
      <c r="AE49" s="357"/>
      <c r="AF49" s="357"/>
      <c r="AG49" s="357"/>
      <c r="AH49" s="357"/>
      <c r="AI49" s="357"/>
      <c r="AJ49" s="358"/>
      <c r="AK49" s="356">
        <f>SUM(Y49:AJ49)</f>
        <v>0</v>
      </c>
      <c r="AL49" s="192"/>
      <c r="AM49" s="344"/>
      <c r="AN49" s="345"/>
      <c r="AO49" s="345"/>
      <c r="AP49" s="345"/>
      <c r="AQ49" s="345"/>
      <c r="AR49" s="345"/>
      <c r="AS49" s="345"/>
      <c r="AT49" s="345"/>
      <c r="AU49" s="345"/>
      <c r="AV49" s="345"/>
      <c r="AW49" s="346"/>
      <c r="AX49" s="57"/>
    </row>
    <row r="50" spans="1:50" ht="37.5" customHeight="1">
      <c r="A50" s="57"/>
      <c r="B50" s="351"/>
      <c r="C50" s="352"/>
      <c r="D50" s="352"/>
      <c r="E50" s="352"/>
      <c r="F50" s="352"/>
      <c r="G50" s="352"/>
      <c r="H50" s="352"/>
      <c r="I50" s="352"/>
      <c r="J50" s="352"/>
      <c r="K50" s="352"/>
      <c r="L50" s="352"/>
      <c r="M50" s="352"/>
      <c r="N50" s="200"/>
      <c r="O50" s="353" t="s">
        <v>475</v>
      </c>
      <c r="P50" s="354"/>
      <c r="Q50" s="354"/>
      <c r="R50" s="354"/>
      <c r="S50" s="354"/>
      <c r="T50" s="354"/>
      <c r="U50" s="354"/>
      <c r="V50" s="354"/>
      <c r="W50" s="354"/>
      <c r="X50" s="355"/>
      <c r="Y50" s="356"/>
      <c r="Z50" s="357"/>
      <c r="AA50" s="357"/>
      <c r="AB50" s="357"/>
      <c r="AC50" s="357"/>
      <c r="AD50" s="357"/>
      <c r="AE50" s="357"/>
      <c r="AF50" s="357"/>
      <c r="AG50" s="357"/>
      <c r="AH50" s="357"/>
      <c r="AI50" s="357"/>
      <c r="AJ50" s="358"/>
      <c r="AK50" s="356">
        <f>SUM(Y50:AJ50)</f>
        <v>0</v>
      </c>
      <c r="AL50" s="192"/>
      <c r="AM50" s="344"/>
      <c r="AN50" s="345"/>
      <c r="AO50" s="345"/>
      <c r="AP50" s="345"/>
      <c r="AQ50" s="345"/>
      <c r="AR50" s="345"/>
      <c r="AS50" s="345"/>
      <c r="AT50" s="345"/>
      <c r="AU50" s="345"/>
      <c r="AV50" s="345"/>
      <c r="AW50" s="346"/>
      <c r="AX50" s="57"/>
    </row>
    <row r="51" spans="1:50" ht="70.5" customHeight="1">
      <c r="A51" s="57"/>
      <c r="B51" s="351"/>
      <c r="C51" s="352"/>
      <c r="D51" s="352"/>
      <c r="E51" s="352"/>
      <c r="F51" s="352"/>
      <c r="G51" s="352"/>
      <c r="H51" s="352"/>
      <c r="I51" s="352"/>
      <c r="J51" s="352"/>
      <c r="K51" s="352"/>
      <c r="L51" s="352"/>
      <c r="M51" s="352"/>
      <c r="N51" s="200"/>
      <c r="O51" s="353" t="s">
        <v>472</v>
      </c>
      <c r="P51" s="354"/>
      <c r="Q51" s="354"/>
      <c r="R51" s="354"/>
      <c r="S51" s="354"/>
      <c r="T51" s="354"/>
      <c r="U51" s="354"/>
      <c r="V51" s="354"/>
      <c r="W51" s="354"/>
      <c r="X51" s="355"/>
      <c r="Y51" s="356"/>
      <c r="Z51" s="357"/>
      <c r="AA51" s="357"/>
      <c r="AB51" s="357"/>
      <c r="AC51" s="357"/>
      <c r="AD51" s="357"/>
      <c r="AE51" s="357"/>
      <c r="AF51" s="357"/>
      <c r="AG51" s="357"/>
      <c r="AH51" s="357"/>
      <c r="AI51" s="357"/>
      <c r="AJ51" s="358"/>
      <c r="AK51" s="78"/>
      <c r="AL51" s="53"/>
      <c r="AM51" s="344"/>
      <c r="AN51" s="345"/>
      <c r="AO51" s="345"/>
      <c r="AP51" s="345"/>
      <c r="AQ51" s="345"/>
      <c r="AR51" s="345"/>
      <c r="AS51" s="345"/>
      <c r="AT51" s="345"/>
      <c r="AU51" s="345"/>
      <c r="AV51" s="345"/>
      <c r="AW51" s="346"/>
      <c r="AX51" s="57"/>
    </row>
    <row r="52" spans="1:50" ht="19.5" customHeight="1">
      <c r="A52" s="57"/>
      <c r="B52" s="197"/>
      <c r="C52" s="198"/>
      <c r="D52" s="198"/>
      <c r="E52" s="198"/>
      <c r="F52" s="198"/>
      <c r="G52" s="198"/>
      <c r="H52" s="198"/>
      <c r="I52" s="198"/>
      <c r="J52" s="198"/>
      <c r="K52" s="198"/>
      <c r="L52" s="198"/>
      <c r="M52" s="198"/>
      <c r="N52" s="200"/>
      <c r="O52" s="359" t="s">
        <v>397</v>
      </c>
      <c r="P52" s="360"/>
      <c r="Q52" s="360"/>
      <c r="R52" s="360"/>
      <c r="S52" s="360"/>
      <c r="T52" s="360"/>
      <c r="U52" s="360"/>
      <c r="V52" s="360"/>
      <c r="W52" s="360"/>
      <c r="X52" s="361"/>
      <c r="Y52" s="362"/>
      <c r="Z52" s="363"/>
      <c r="AA52" s="363"/>
      <c r="AB52" s="363"/>
      <c r="AC52" s="363"/>
      <c r="AD52" s="363"/>
      <c r="AE52" s="363"/>
      <c r="AF52" s="363"/>
      <c r="AG52" s="363"/>
      <c r="AH52" s="363"/>
      <c r="AI52" s="363"/>
      <c r="AJ52" s="364"/>
      <c r="AK52" s="362"/>
      <c r="AL52" s="192"/>
      <c r="AM52" s="347"/>
      <c r="AN52" s="348"/>
      <c r="AO52" s="348"/>
      <c r="AP52" s="348"/>
      <c r="AQ52" s="348"/>
      <c r="AR52" s="348"/>
      <c r="AS52" s="348"/>
      <c r="AT52" s="348"/>
      <c r="AU52" s="348"/>
      <c r="AV52" s="348"/>
      <c r="AW52" s="349"/>
      <c r="AX52" s="82"/>
    </row>
    <row r="53" spans="1:50" ht="19.5" customHeight="1">
      <c r="A53" s="57"/>
      <c r="B53" s="324" t="s">
        <v>476</v>
      </c>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6"/>
      <c r="AX53" s="82"/>
    </row>
    <row r="54" spans="1:50" ht="145.5" customHeight="1">
      <c r="A54" s="57"/>
      <c r="B54" s="327" t="s">
        <v>477</v>
      </c>
      <c r="C54" s="321"/>
      <c r="D54" s="321"/>
      <c r="E54" s="321"/>
      <c r="F54" s="321"/>
      <c r="G54" s="321"/>
      <c r="H54" s="321"/>
      <c r="I54" s="321"/>
      <c r="J54" s="321"/>
      <c r="K54" s="321"/>
      <c r="L54" s="321"/>
      <c r="M54" s="321"/>
      <c r="N54" s="321"/>
      <c r="O54" s="192"/>
      <c r="P54" s="327" t="s">
        <v>478</v>
      </c>
      <c r="Q54" s="321"/>
      <c r="R54" s="321"/>
      <c r="S54" s="321"/>
      <c r="T54" s="321"/>
      <c r="U54" s="321"/>
      <c r="V54" s="321"/>
      <c r="W54" s="321"/>
      <c r="X54" s="321"/>
      <c r="Y54" s="321"/>
      <c r="Z54" s="321"/>
      <c r="AA54" s="321"/>
      <c r="AB54" s="321"/>
      <c r="AC54" s="321"/>
      <c r="AD54" s="192"/>
      <c r="AE54" s="327" t="s">
        <v>479</v>
      </c>
      <c r="AF54" s="321"/>
      <c r="AG54" s="321"/>
      <c r="AH54" s="321"/>
      <c r="AI54" s="321"/>
      <c r="AJ54" s="321"/>
      <c r="AK54" s="321"/>
      <c r="AL54" s="321"/>
      <c r="AM54" s="321"/>
      <c r="AN54" s="192"/>
      <c r="AO54" s="327" t="s">
        <v>480</v>
      </c>
      <c r="AP54" s="328"/>
      <c r="AQ54" s="328"/>
      <c r="AR54" s="328"/>
      <c r="AS54" s="328"/>
      <c r="AT54" s="328"/>
      <c r="AU54" s="328"/>
      <c r="AV54" s="328"/>
      <c r="AW54" s="329"/>
      <c r="AX54" s="82"/>
    </row>
    <row r="55" spans="1:50" ht="19.5" customHeight="1">
      <c r="A55" s="57"/>
      <c r="B55" s="330"/>
      <c r="C55" s="331"/>
      <c r="D55" s="331"/>
      <c r="E55" s="331"/>
      <c r="F55" s="331"/>
      <c r="G55" s="331"/>
      <c r="H55" s="331"/>
      <c r="I55" s="331"/>
      <c r="J55" s="331"/>
      <c r="K55" s="331"/>
      <c r="L55" s="331"/>
      <c r="M55" s="331"/>
      <c r="N55" s="331"/>
      <c r="O55" s="332"/>
      <c r="P55" s="333"/>
      <c r="Q55" s="331"/>
      <c r="R55" s="331"/>
      <c r="S55" s="331"/>
      <c r="T55" s="331"/>
      <c r="U55" s="331"/>
      <c r="V55" s="331"/>
      <c r="W55" s="331"/>
      <c r="X55" s="331"/>
      <c r="Y55" s="331"/>
      <c r="Z55" s="331"/>
      <c r="AA55" s="331"/>
      <c r="AB55" s="331"/>
      <c r="AC55" s="331"/>
      <c r="AD55" s="332"/>
      <c r="AE55" s="330"/>
      <c r="AF55" s="331"/>
      <c r="AG55" s="331"/>
      <c r="AH55" s="331"/>
      <c r="AI55" s="331"/>
      <c r="AJ55" s="331"/>
      <c r="AK55" s="331"/>
      <c r="AL55" s="331"/>
      <c r="AM55" s="331"/>
      <c r="AN55" s="332"/>
      <c r="AO55" s="334"/>
      <c r="AP55" s="335"/>
      <c r="AQ55" s="335"/>
      <c r="AR55" s="335"/>
      <c r="AS55" s="335"/>
      <c r="AT55" s="335"/>
      <c r="AU55" s="335"/>
      <c r="AV55" s="335"/>
      <c r="AW55" s="336"/>
      <c r="AX55" s="82"/>
    </row>
    <row r="56" spans="1:50" ht="19.5" customHeight="1">
      <c r="A56" s="57"/>
      <c r="B56" s="324" t="s">
        <v>481</v>
      </c>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6"/>
      <c r="AX56" s="82"/>
    </row>
    <row r="57" spans="1:50" ht="19.5" customHeight="1">
      <c r="A57" s="57"/>
      <c r="B57" s="327" t="s">
        <v>477</v>
      </c>
      <c r="C57" s="321"/>
      <c r="D57" s="321"/>
      <c r="E57" s="321"/>
      <c r="F57" s="321"/>
      <c r="G57" s="321"/>
      <c r="H57" s="321"/>
      <c r="I57" s="321"/>
      <c r="J57" s="321"/>
      <c r="K57" s="321"/>
      <c r="L57" s="321"/>
      <c r="M57" s="321"/>
      <c r="N57" s="321"/>
      <c r="O57" s="192"/>
      <c r="P57" s="327" t="s">
        <v>478</v>
      </c>
      <c r="Q57" s="321"/>
      <c r="R57" s="321"/>
      <c r="S57" s="321"/>
      <c r="T57" s="321"/>
      <c r="U57" s="321"/>
      <c r="V57" s="321"/>
      <c r="W57" s="321"/>
      <c r="X57" s="321"/>
      <c r="Y57" s="321"/>
      <c r="Z57" s="321"/>
      <c r="AA57" s="321"/>
      <c r="AB57" s="321"/>
      <c r="AC57" s="321"/>
      <c r="AD57" s="192"/>
      <c r="AE57" s="327" t="s">
        <v>479</v>
      </c>
      <c r="AF57" s="321"/>
      <c r="AG57" s="321"/>
      <c r="AH57" s="321"/>
      <c r="AI57" s="321"/>
      <c r="AJ57" s="321"/>
      <c r="AK57" s="321"/>
      <c r="AL57" s="321"/>
      <c r="AM57" s="321"/>
      <c r="AN57" s="192"/>
      <c r="AO57" s="327" t="s">
        <v>480</v>
      </c>
      <c r="AP57" s="328"/>
      <c r="AQ57" s="328"/>
      <c r="AR57" s="328"/>
      <c r="AS57" s="328"/>
      <c r="AT57" s="328"/>
      <c r="AU57" s="328"/>
      <c r="AV57" s="328"/>
      <c r="AW57" s="329"/>
      <c r="AX57" s="82"/>
    </row>
    <row r="58" spans="1:50" ht="13.5" customHeight="1">
      <c r="A58" s="57"/>
      <c r="B58" s="330"/>
      <c r="C58" s="331"/>
      <c r="D58" s="331"/>
      <c r="E58" s="331"/>
      <c r="F58" s="331"/>
      <c r="G58" s="331"/>
      <c r="H58" s="331"/>
      <c r="I58" s="331"/>
      <c r="J58" s="331"/>
      <c r="K58" s="331"/>
      <c r="L58" s="331"/>
      <c r="M58" s="331"/>
      <c r="N58" s="331"/>
      <c r="O58" s="332"/>
      <c r="P58" s="333"/>
      <c r="Q58" s="331"/>
      <c r="R58" s="331"/>
      <c r="S58" s="331"/>
      <c r="T58" s="331"/>
      <c r="U58" s="331"/>
      <c r="V58" s="331"/>
      <c r="W58" s="331"/>
      <c r="X58" s="331"/>
      <c r="Y58" s="331"/>
      <c r="Z58" s="331"/>
      <c r="AA58" s="331"/>
      <c r="AB58" s="331"/>
      <c r="AC58" s="331"/>
      <c r="AD58" s="332"/>
      <c r="AE58" s="330"/>
      <c r="AF58" s="331"/>
      <c r="AG58" s="331"/>
      <c r="AH58" s="331"/>
      <c r="AI58" s="331"/>
      <c r="AJ58" s="331"/>
      <c r="AK58" s="331"/>
      <c r="AL58" s="331"/>
      <c r="AM58" s="331"/>
      <c r="AN58" s="332"/>
      <c r="AO58" s="334"/>
      <c r="AP58" s="335"/>
      <c r="AQ58" s="335"/>
      <c r="AR58" s="335"/>
      <c r="AS58" s="335"/>
      <c r="AT58" s="335"/>
      <c r="AU58" s="335"/>
      <c r="AV58" s="335"/>
      <c r="AW58" s="336"/>
      <c r="AX58" s="82"/>
    </row>
    <row r="59" spans="1:50" ht="13.5" customHeight="1">
      <c r="A59" s="57"/>
      <c r="B59" s="320" t="s">
        <v>399</v>
      </c>
      <c r="C59" s="321"/>
      <c r="D59" s="321"/>
      <c r="E59" s="321"/>
      <c r="F59" s="321"/>
      <c r="G59" s="321"/>
      <c r="H59" s="321"/>
      <c r="I59" s="321"/>
      <c r="J59" s="321"/>
      <c r="K59" s="321"/>
      <c r="L59" s="321"/>
      <c r="M59" s="321"/>
      <c r="N59" s="321"/>
      <c r="O59" s="192"/>
      <c r="P59" s="320" t="s">
        <v>399</v>
      </c>
      <c r="Q59" s="321"/>
      <c r="R59" s="321"/>
      <c r="S59" s="321"/>
      <c r="T59" s="321"/>
      <c r="U59" s="321"/>
      <c r="V59" s="321"/>
      <c r="W59" s="321"/>
      <c r="X59" s="321"/>
      <c r="Y59" s="321"/>
      <c r="Z59" s="321"/>
      <c r="AA59" s="321"/>
      <c r="AB59" s="321"/>
      <c r="AC59" s="321"/>
      <c r="AD59" s="192"/>
      <c r="AE59" s="320" t="s">
        <v>399</v>
      </c>
      <c r="AF59" s="321"/>
      <c r="AG59" s="321"/>
      <c r="AH59" s="321"/>
      <c r="AI59" s="321"/>
      <c r="AJ59" s="321"/>
      <c r="AK59" s="321"/>
      <c r="AL59" s="321"/>
      <c r="AM59" s="321"/>
      <c r="AN59" s="192"/>
      <c r="AO59" s="320" t="s">
        <v>399</v>
      </c>
      <c r="AP59" s="322"/>
      <c r="AQ59" s="322"/>
      <c r="AR59" s="322"/>
      <c r="AS59" s="322"/>
      <c r="AT59" s="322"/>
      <c r="AU59" s="322"/>
      <c r="AV59" s="322"/>
      <c r="AW59" s="323"/>
      <c r="AX59" s="82"/>
    </row>
    <row r="60" spans="1:50" ht="13.5" customHeight="1">
      <c r="A60" s="57"/>
      <c r="B60" s="320" t="s">
        <v>400</v>
      </c>
      <c r="C60" s="321"/>
      <c r="D60" s="321"/>
      <c r="E60" s="321"/>
      <c r="F60" s="321"/>
      <c r="G60" s="321"/>
      <c r="H60" s="321"/>
      <c r="I60" s="321"/>
      <c r="J60" s="321"/>
      <c r="K60" s="321"/>
      <c r="L60" s="321"/>
      <c r="M60" s="321"/>
      <c r="N60" s="321"/>
      <c r="O60" s="192"/>
      <c r="P60" s="320" t="s">
        <v>400</v>
      </c>
      <c r="Q60" s="321"/>
      <c r="R60" s="321"/>
      <c r="S60" s="321"/>
      <c r="T60" s="321"/>
      <c r="U60" s="321"/>
      <c r="V60" s="321"/>
      <c r="W60" s="321"/>
      <c r="X60" s="321"/>
      <c r="Y60" s="321"/>
      <c r="Z60" s="321"/>
      <c r="AA60" s="321"/>
      <c r="AB60" s="321"/>
      <c r="AC60" s="321"/>
      <c r="AD60" s="192"/>
      <c r="AE60" s="320" t="s">
        <v>400</v>
      </c>
      <c r="AF60" s="321"/>
      <c r="AG60" s="321"/>
      <c r="AH60" s="321"/>
      <c r="AI60" s="321"/>
      <c r="AJ60" s="321"/>
      <c r="AK60" s="321"/>
      <c r="AL60" s="321"/>
      <c r="AM60" s="321"/>
      <c r="AN60" s="192"/>
      <c r="AO60" s="320" t="s">
        <v>401</v>
      </c>
      <c r="AP60" s="322"/>
      <c r="AQ60" s="322"/>
      <c r="AR60" s="322"/>
      <c r="AS60" s="322"/>
      <c r="AT60" s="322"/>
      <c r="AU60" s="322"/>
      <c r="AV60" s="322"/>
      <c r="AW60" s="323"/>
      <c r="AX60" s="82"/>
    </row>
    <row r="61" spans="1:50" ht="13.5" customHeight="1">
      <c r="A61" s="57"/>
      <c r="B61" s="320" t="s">
        <v>402</v>
      </c>
      <c r="C61" s="321"/>
      <c r="D61" s="321"/>
      <c r="E61" s="321"/>
      <c r="F61" s="321"/>
      <c r="G61" s="321"/>
      <c r="H61" s="321"/>
      <c r="I61" s="321"/>
      <c r="J61" s="321"/>
      <c r="K61" s="321"/>
      <c r="L61" s="321"/>
      <c r="M61" s="321"/>
      <c r="N61" s="321"/>
      <c r="O61" s="192"/>
      <c r="P61" s="320" t="s">
        <v>402</v>
      </c>
      <c r="Q61" s="321"/>
      <c r="R61" s="321"/>
      <c r="S61" s="321"/>
      <c r="T61" s="321"/>
      <c r="U61" s="321"/>
      <c r="V61" s="321"/>
      <c r="W61" s="321"/>
      <c r="X61" s="321"/>
      <c r="Y61" s="321"/>
      <c r="Z61" s="321"/>
      <c r="AA61" s="321"/>
      <c r="AB61" s="321"/>
      <c r="AC61" s="321"/>
      <c r="AD61" s="192"/>
      <c r="AE61" s="320" t="s">
        <v>402</v>
      </c>
      <c r="AF61" s="321"/>
      <c r="AG61" s="321"/>
      <c r="AH61" s="321"/>
      <c r="AI61" s="321"/>
      <c r="AJ61" s="321"/>
      <c r="AK61" s="321"/>
      <c r="AL61" s="321"/>
      <c r="AM61" s="321"/>
      <c r="AN61" s="192"/>
      <c r="AO61" s="320" t="s">
        <v>402</v>
      </c>
      <c r="AP61" s="322"/>
      <c r="AQ61" s="322"/>
      <c r="AR61" s="322"/>
      <c r="AS61" s="322"/>
      <c r="AT61" s="322"/>
      <c r="AU61" s="322"/>
      <c r="AV61" s="322"/>
      <c r="AW61" s="323"/>
      <c r="AX61" s="82"/>
    </row>
    <row r="62" spans="1:50" ht="13.5" customHeight="1">
      <c r="A62" s="57"/>
      <c r="B62" s="57"/>
      <c r="C62" s="83"/>
      <c r="D62" s="83"/>
      <c r="E62" s="83"/>
      <c r="F62" s="83"/>
      <c r="G62" s="83"/>
      <c r="H62" s="83"/>
      <c r="I62" s="83"/>
      <c r="J62" s="83"/>
      <c r="K62" s="83"/>
      <c r="L62" s="83"/>
      <c r="M62" s="83"/>
      <c r="N62" s="83"/>
      <c r="O62" s="83"/>
      <c r="P62" s="83"/>
      <c r="Q62" s="83"/>
      <c r="R62" s="57"/>
      <c r="S62" s="57"/>
      <c r="T62" s="57"/>
      <c r="U62" s="57"/>
      <c r="V62" s="57"/>
      <c r="W62" s="57"/>
      <c r="X62" s="57"/>
      <c r="Y62" s="57"/>
      <c r="Z62" s="57"/>
      <c r="AA62" s="57"/>
      <c r="AB62" s="57"/>
      <c r="AC62" s="57"/>
      <c r="AD62" s="57"/>
      <c r="AE62" s="57"/>
      <c r="AF62" s="57"/>
      <c r="AG62" s="57"/>
      <c r="AH62" s="57"/>
      <c r="AI62" s="57"/>
      <c r="AJ62" s="57"/>
      <c r="AK62" s="57"/>
      <c r="AL62" s="57"/>
      <c r="AM62" s="84"/>
      <c r="AN62" s="84"/>
      <c r="AO62" s="82"/>
      <c r="AP62" s="82"/>
      <c r="AQ62" s="82"/>
      <c r="AR62" s="82"/>
      <c r="AS62" s="82"/>
      <c r="AT62" s="84"/>
      <c r="AU62" s="84"/>
      <c r="AV62" s="84"/>
      <c r="AW62" s="84"/>
      <c r="AX62" s="82"/>
    </row>
    <row r="63" spans="1:50" ht="15" customHeight="1">
      <c r="A63" s="57"/>
      <c r="B63" s="57"/>
      <c r="C63" s="83"/>
      <c r="D63" s="83"/>
      <c r="E63" s="83"/>
      <c r="F63" s="83"/>
      <c r="G63" s="83"/>
      <c r="H63" s="83"/>
      <c r="I63" s="83"/>
      <c r="J63" s="83"/>
      <c r="K63" s="83"/>
      <c r="L63" s="83"/>
      <c r="M63" s="83"/>
      <c r="N63" s="83"/>
      <c r="O63" s="83"/>
      <c r="P63" s="83"/>
      <c r="Q63" s="83"/>
      <c r="R63" s="57"/>
      <c r="S63" s="57"/>
      <c r="T63" s="57"/>
      <c r="U63" s="57"/>
      <c r="V63" s="57"/>
      <c r="W63" s="57"/>
      <c r="X63" s="57"/>
      <c r="Y63" s="57"/>
      <c r="Z63" s="57"/>
      <c r="AA63" s="57"/>
      <c r="AB63" s="57"/>
      <c r="AC63" s="57"/>
      <c r="AD63" s="57"/>
      <c r="AE63" s="57"/>
      <c r="AF63" s="57"/>
      <c r="AG63" s="57"/>
      <c r="AH63" s="57"/>
      <c r="AI63" s="57"/>
      <c r="AJ63" s="57"/>
      <c r="AK63" s="57"/>
      <c r="AL63" s="57"/>
      <c r="AM63" s="84"/>
      <c r="AN63" s="84"/>
      <c r="AO63" s="82"/>
      <c r="AP63" s="82"/>
      <c r="AQ63" s="82"/>
      <c r="AR63" s="82"/>
      <c r="AS63" s="82"/>
      <c r="AT63" s="84"/>
      <c r="AU63" s="84"/>
      <c r="AV63" s="84"/>
      <c r="AW63" s="84"/>
      <c r="AX63" s="82"/>
    </row>
    <row r="64" spans="1:50" ht="1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84"/>
      <c r="AN64" s="84"/>
      <c r="AO64" s="82"/>
      <c r="AP64" s="82"/>
      <c r="AQ64" s="82"/>
      <c r="AR64" s="82"/>
      <c r="AS64" s="82"/>
      <c r="AT64" s="84"/>
      <c r="AU64" s="84"/>
      <c r="AV64" s="84"/>
      <c r="AW64" s="84"/>
      <c r="AX64" s="82"/>
    </row>
    <row r="65" spans="1:50" ht="1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84"/>
      <c r="AN65" s="84"/>
      <c r="AO65" s="85"/>
      <c r="AP65" s="85"/>
      <c r="AQ65" s="85"/>
      <c r="AR65" s="85"/>
      <c r="AS65" s="85"/>
      <c r="AT65" s="84"/>
      <c r="AU65" s="84"/>
      <c r="AV65" s="84"/>
      <c r="AW65" s="84"/>
      <c r="AX65" s="85"/>
    </row>
    <row r="66" spans="1:50" ht="1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84"/>
      <c r="AN66" s="84"/>
      <c r="AO66" s="85"/>
      <c r="AP66" s="85"/>
      <c r="AQ66" s="85"/>
      <c r="AR66" s="85"/>
      <c r="AS66" s="85"/>
      <c r="AT66" s="84"/>
      <c r="AU66" s="84"/>
      <c r="AV66" s="84"/>
      <c r="AW66" s="84"/>
      <c r="AX66" s="85"/>
    </row>
  </sheetData>
  <mergeCells count="239">
    <mergeCell ref="B61:O61"/>
    <mergeCell ref="P61:AD61"/>
    <mergeCell ref="AE61:AN61"/>
    <mergeCell ref="AO61:AW61"/>
    <mergeCell ref="B11:AD11"/>
    <mergeCell ref="AE11:AP11"/>
    <mergeCell ref="AQ11:AW11"/>
    <mergeCell ref="B12:AD12"/>
    <mergeCell ref="AE12:AP12"/>
    <mergeCell ref="AQ12:AW12"/>
    <mergeCell ref="B59:O59"/>
    <mergeCell ref="P59:AD59"/>
    <mergeCell ref="AE59:AN59"/>
    <mergeCell ref="AO59:AW59"/>
    <mergeCell ref="B60:O60"/>
    <mergeCell ref="P60:AD60"/>
    <mergeCell ref="AE60:AN60"/>
    <mergeCell ref="AO60:AW60"/>
    <mergeCell ref="B56:AW56"/>
    <mergeCell ref="B57:O57"/>
    <mergeCell ref="P57:AD57"/>
    <mergeCell ref="AE57:AN57"/>
    <mergeCell ref="AO57:AW57"/>
    <mergeCell ref="B58:O58"/>
    <mergeCell ref="P58:AD58"/>
    <mergeCell ref="AE58:AN58"/>
    <mergeCell ref="AO58:AW58"/>
    <mergeCell ref="B53:AW53"/>
    <mergeCell ref="B54:O54"/>
    <mergeCell ref="P54:AD54"/>
    <mergeCell ref="AE54:AN54"/>
    <mergeCell ref="AO54:AW54"/>
    <mergeCell ref="B55:O55"/>
    <mergeCell ref="P55:AD55"/>
    <mergeCell ref="AE55:AN55"/>
    <mergeCell ref="AO55:AW55"/>
    <mergeCell ref="AM47:AW47"/>
    <mergeCell ref="B48:N48"/>
    <mergeCell ref="O48:X48"/>
    <mergeCell ref="AK48:AL48"/>
    <mergeCell ref="AM48:AW52"/>
    <mergeCell ref="B49:N52"/>
    <mergeCell ref="O49:X49"/>
    <mergeCell ref="Y49:AJ49"/>
    <mergeCell ref="AK49:AL49"/>
    <mergeCell ref="O50:X50"/>
    <mergeCell ref="Y50:AJ50"/>
    <mergeCell ref="AK50:AL50"/>
    <mergeCell ref="O51:X51"/>
    <mergeCell ref="Y51:AJ51"/>
    <mergeCell ref="O52:X52"/>
    <mergeCell ref="Y52:AJ52"/>
    <mergeCell ref="AK52:AL52"/>
    <mergeCell ref="B47:AL47"/>
    <mergeCell ref="AK44:AL44"/>
    <mergeCell ref="O45:X45"/>
    <mergeCell ref="Y45:AJ45"/>
    <mergeCell ref="O46:X46"/>
    <mergeCell ref="Y46:AJ46"/>
    <mergeCell ref="AK46:AL46"/>
    <mergeCell ref="B41:AL41"/>
    <mergeCell ref="AM41:AW41"/>
    <mergeCell ref="B42:N42"/>
    <mergeCell ref="O42:X42"/>
    <mergeCell ref="AK42:AL42"/>
    <mergeCell ref="AM42:AW46"/>
    <mergeCell ref="B43:N46"/>
    <mergeCell ref="O43:X44"/>
    <mergeCell ref="Y43:AJ44"/>
    <mergeCell ref="AK43:AL43"/>
    <mergeCell ref="O38:X38"/>
    <mergeCell ref="AK38:AL38"/>
    <mergeCell ref="O39:X39"/>
    <mergeCell ref="AK39:AL39"/>
    <mergeCell ref="O40:X40"/>
    <mergeCell ref="AK40:AL40"/>
    <mergeCell ref="B34:AW34"/>
    <mergeCell ref="B35:AL35"/>
    <mergeCell ref="AM35:AW35"/>
    <mergeCell ref="B36:N36"/>
    <mergeCell ref="O36:X36"/>
    <mergeCell ref="AK36:AL36"/>
    <mergeCell ref="AM36:AW40"/>
    <mergeCell ref="B37:N40"/>
    <mergeCell ref="O37:X37"/>
    <mergeCell ref="AK37:AL37"/>
    <mergeCell ref="W32:W33"/>
    <mergeCell ref="AK32:AL32"/>
    <mergeCell ref="AM32:AN33"/>
    <mergeCell ref="AR32:AS33"/>
    <mergeCell ref="AT32:AV33"/>
    <mergeCell ref="AW32:AW33"/>
    <mergeCell ref="AK33:AL33"/>
    <mergeCell ref="B32:B33"/>
    <mergeCell ref="C32:N33"/>
    <mergeCell ref="O32:S33"/>
    <mergeCell ref="T32:T33"/>
    <mergeCell ref="U32:U33"/>
    <mergeCell ref="V32:V33"/>
    <mergeCell ref="W30:W31"/>
    <mergeCell ref="AK30:AL30"/>
    <mergeCell ref="AM30:AN31"/>
    <mergeCell ref="AR30:AS31"/>
    <mergeCell ref="AT30:AV31"/>
    <mergeCell ref="AW30:AW31"/>
    <mergeCell ref="AK31:AL31"/>
    <mergeCell ref="B30:B31"/>
    <mergeCell ref="C30:N31"/>
    <mergeCell ref="O30:S31"/>
    <mergeCell ref="T30:T31"/>
    <mergeCell ref="U30:U31"/>
    <mergeCell ref="V30:V31"/>
    <mergeCell ref="W28:W29"/>
    <mergeCell ref="AK28:AL28"/>
    <mergeCell ref="AM28:AN29"/>
    <mergeCell ref="AR28:AS29"/>
    <mergeCell ref="AT28:AV29"/>
    <mergeCell ref="AW28:AW29"/>
    <mergeCell ref="AK29:AL29"/>
    <mergeCell ref="B28:B29"/>
    <mergeCell ref="C28:N29"/>
    <mergeCell ref="O28:S29"/>
    <mergeCell ref="T28:T29"/>
    <mergeCell ref="U28:U29"/>
    <mergeCell ref="V28:V29"/>
    <mergeCell ref="W26:W27"/>
    <mergeCell ref="AK26:AL26"/>
    <mergeCell ref="AM26:AN27"/>
    <mergeCell ref="AR26:AS27"/>
    <mergeCell ref="AT26:AV27"/>
    <mergeCell ref="AW26:AW27"/>
    <mergeCell ref="AK27:AL27"/>
    <mergeCell ref="B26:B27"/>
    <mergeCell ref="C26:N27"/>
    <mergeCell ref="O26:S27"/>
    <mergeCell ref="T26:T27"/>
    <mergeCell ref="U26:U27"/>
    <mergeCell ref="V26:V27"/>
    <mergeCell ref="W24:W25"/>
    <mergeCell ref="AK24:AL24"/>
    <mergeCell ref="AM24:AN25"/>
    <mergeCell ref="AR24:AS25"/>
    <mergeCell ref="AT24:AV25"/>
    <mergeCell ref="AW24:AW25"/>
    <mergeCell ref="AK25:AL25"/>
    <mergeCell ref="B24:B25"/>
    <mergeCell ref="C24:N25"/>
    <mergeCell ref="O24:S25"/>
    <mergeCell ref="T24:T25"/>
    <mergeCell ref="U24:U25"/>
    <mergeCell ref="V24:V25"/>
    <mergeCell ref="U22:U23"/>
    <mergeCell ref="V22:V23"/>
    <mergeCell ref="AW18:AW19"/>
    <mergeCell ref="AK19:AL19"/>
    <mergeCell ref="B20:B21"/>
    <mergeCell ref="C20:N21"/>
    <mergeCell ref="O20:S21"/>
    <mergeCell ref="T20:T21"/>
    <mergeCell ref="U20:U21"/>
    <mergeCell ref="V20:V21"/>
    <mergeCell ref="W20:W21"/>
    <mergeCell ref="AK20:AL20"/>
    <mergeCell ref="W22:W23"/>
    <mergeCell ref="AK22:AL22"/>
    <mergeCell ref="AM22:AN23"/>
    <mergeCell ref="AR22:AS23"/>
    <mergeCell ref="AT22:AV23"/>
    <mergeCell ref="AW22:AW23"/>
    <mergeCell ref="AK23:AL23"/>
    <mergeCell ref="AR20:AS21"/>
    <mergeCell ref="AT20:AV21"/>
    <mergeCell ref="AW20:AW21"/>
    <mergeCell ref="AK21:AL21"/>
    <mergeCell ref="B18:B19"/>
    <mergeCell ref="C18:N19"/>
    <mergeCell ref="O18:S19"/>
    <mergeCell ref="T18:T19"/>
    <mergeCell ref="U18:U19"/>
    <mergeCell ref="V18:V19"/>
    <mergeCell ref="W18:W19"/>
    <mergeCell ref="AK18:AL18"/>
    <mergeCell ref="W16:W17"/>
    <mergeCell ref="AK16:AL16"/>
    <mergeCell ref="B16:B17"/>
    <mergeCell ref="C16:N17"/>
    <mergeCell ref="O16:S17"/>
    <mergeCell ref="T16:T17"/>
    <mergeCell ref="U16:U17"/>
    <mergeCell ref="V16:V17"/>
    <mergeCell ref="B14:AJ14"/>
    <mergeCell ref="AK14:AN15"/>
    <mergeCell ref="AO14:AP15"/>
    <mergeCell ref="AQ14:AS15"/>
    <mergeCell ref="AT14:AV15"/>
    <mergeCell ref="AW14:AW15"/>
    <mergeCell ref="C15:N15"/>
    <mergeCell ref="O15:S15"/>
    <mergeCell ref="AW16:AW17"/>
    <mergeCell ref="AK17:AL17"/>
    <mergeCell ref="AM16:AN17"/>
    <mergeCell ref="AO16:AP33"/>
    <mergeCell ref="AR16:AS17"/>
    <mergeCell ref="AT16:AV17"/>
    <mergeCell ref="AM18:AN19"/>
    <mergeCell ref="AR18:AS19"/>
    <mergeCell ref="AT18:AV19"/>
    <mergeCell ref="AM20:AN21"/>
    <mergeCell ref="B22:B23"/>
    <mergeCell ref="C22:N23"/>
    <mergeCell ref="O22:S23"/>
    <mergeCell ref="T22:T23"/>
    <mergeCell ref="B10:AD10"/>
    <mergeCell ref="AE10:AP10"/>
    <mergeCell ref="AQ10:AW10"/>
    <mergeCell ref="B13:AD13"/>
    <mergeCell ref="AE13:AP13"/>
    <mergeCell ref="AQ13:AW13"/>
    <mergeCell ref="B8:G8"/>
    <mergeCell ref="H8:X8"/>
    <mergeCell ref="Y8:AA8"/>
    <mergeCell ref="AB8:AW8"/>
    <mergeCell ref="B9:AD9"/>
    <mergeCell ref="AE9:AP9"/>
    <mergeCell ref="AQ9:AW9"/>
    <mergeCell ref="J6:AU6"/>
    <mergeCell ref="B7:G7"/>
    <mergeCell ref="H7:X7"/>
    <mergeCell ref="Y7:AA7"/>
    <mergeCell ref="AB7:AJ7"/>
    <mergeCell ref="AK7:AN7"/>
    <mergeCell ref="AO7:AW7"/>
    <mergeCell ref="B2:J5"/>
    <mergeCell ref="K2:AU3"/>
    <mergeCell ref="AV2:AW2"/>
    <mergeCell ref="AV3:AW3"/>
    <mergeCell ref="K4:AU5"/>
    <mergeCell ref="AV4:AW4"/>
    <mergeCell ref="AV5:AW5"/>
  </mergeCells>
  <conditionalFormatting sqref="AK16:AL16 AK26:AL26 AK28:AL28 AK30:AL30 AK32:AL32">
    <cfRule type="cellIs" dxfId="17" priority="5" operator="greaterThanOrEqual">
      <formula>0.2</formula>
    </cfRule>
  </conditionalFormatting>
  <conditionalFormatting sqref="AK17:AL17 AK19:AL19 AK21:AL21 AK23:AL23 AK25:AL25 AK27:AL27 AK29:AL29 AK31:AL31 AK33:AL33">
    <cfRule type="cellIs" dxfId="16" priority="6" operator="greaterThanOrEqual">
      <formula>0.2</formula>
    </cfRule>
  </conditionalFormatting>
  <conditionalFormatting sqref="AK18:AL18">
    <cfRule type="cellIs" dxfId="15" priority="1" operator="greaterThanOrEqual">
      <formula>0.2</formula>
    </cfRule>
  </conditionalFormatting>
  <conditionalFormatting sqref="AK20:AL20">
    <cfRule type="cellIs" dxfId="14" priority="2" operator="greaterThanOrEqual">
      <formula>0.2</formula>
    </cfRule>
  </conditionalFormatting>
  <conditionalFormatting sqref="AK22:AL22">
    <cfRule type="cellIs" dxfId="13" priority="3" operator="greaterThanOrEqual">
      <formula>0.2</formula>
    </cfRule>
  </conditionalFormatting>
  <conditionalFormatting sqref="AK24:AL24">
    <cfRule type="cellIs" dxfId="12" priority="4" operator="greaterThanOrEqual">
      <formula>0.2</formula>
    </cfRule>
  </conditionalFormatting>
  <printOptions horizontalCentered="1"/>
  <pageMargins left="0.23622047244094491" right="0.23622047244094491" top="0.19685039370078741" bottom="0.19685039370078741" header="0" footer="0"/>
  <pageSetup scale="41" fitToHeight="0" orientation="landscape" r:id="rId1"/>
  <headerFooter>
    <oddHeader>&amp;R Página &amp;P de                        00+000 .</oddHeader>
  </headerFooter>
  <rowBreaks count="1" manualBreakCount="1">
    <brk id="40" max="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CB96-EBF2-4F0B-8D06-7FD425EEFC7C}">
  <sheetPr>
    <tabColor rgb="FFFFC000"/>
    <pageSetUpPr fitToPage="1"/>
  </sheetPr>
  <dimension ref="A2:AX57"/>
  <sheetViews>
    <sheetView showGridLines="0" view="pageBreakPreview" topLeftCell="B25" zoomScale="96" zoomScaleNormal="96" zoomScaleSheetLayoutView="96" workbookViewId="0">
      <selection activeCell="B28" sqref="B28:N31"/>
    </sheetView>
  </sheetViews>
  <sheetFormatPr baseColWidth="10" defaultColWidth="12.5703125" defaultRowHeight="15" customHeight="1"/>
  <cols>
    <col min="1" max="1" width="2" style="54" customWidth="1"/>
    <col min="2" max="2" width="4.5703125" style="86" customWidth="1"/>
    <col min="3" max="14" width="3.28515625" style="54" customWidth="1"/>
    <col min="15" max="15" width="15.42578125" style="54" customWidth="1"/>
    <col min="16" max="16" width="4" style="54" customWidth="1"/>
    <col min="17" max="18" width="3.42578125" style="54" customWidth="1"/>
    <col min="19" max="19" width="3.7109375" style="54" customWidth="1"/>
    <col min="20" max="22" width="22.42578125" style="54" customWidth="1"/>
    <col min="23" max="23" width="23.28515625" style="54" customWidth="1"/>
    <col min="24" max="24" width="4.140625" style="54" customWidth="1"/>
    <col min="25" max="36" width="7" style="54" customWidth="1"/>
    <col min="37" max="37" width="4" style="54" customWidth="1"/>
    <col min="38" max="38" width="3.42578125" style="54" customWidth="1"/>
    <col min="39" max="39" width="6.7109375" style="54" customWidth="1"/>
    <col min="40" max="40" width="8.85546875" style="54" customWidth="1"/>
    <col min="41" max="45" width="6.7109375" style="54" customWidth="1"/>
    <col min="46" max="46" width="8.42578125" style="54" customWidth="1"/>
    <col min="47" max="48" width="6.140625" style="54" customWidth="1"/>
    <col min="49" max="49" width="19.85546875" style="54" customWidth="1"/>
    <col min="50" max="50" width="2" style="54" customWidth="1"/>
    <col min="51" max="54" width="12.5703125" style="54"/>
    <col min="55" max="55" width="12.5703125" style="54" customWidth="1"/>
    <col min="56" max="16384" width="12.5703125" style="54"/>
  </cols>
  <sheetData>
    <row r="2" spans="1:50" ht="33" customHeight="1">
      <c r="A2" s="56"/>
      <c r="B2" s="516"/>
      <c r="C2" s="517"/>
      <c r="D2" s="517"/>
      <c r="E2" s="517"/>
      <c r="F2" s="517"/>
      <c r="G2" s="517"/>
      <c r="H2" s="517"/>
      <c r="I2" s="517"/>
      <c r="J2" s="517"/>
      <c r="K2" s="522" t="s">
        <v>637</v>
      </c>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4" t="s">
        <v>42</v>
      </c>
      <c r="AW2" s="525"/>
      <c r="AX2" s="57"/>
    </row>
    <row r="3" spans="1:50" ht="32.25" customHeight="1">
      <c r="A3" s="56"/>
      <c r="B3" s="518"/>
      <c r="C3" s="519"/>
      <c r="D3" s="519"/>
      <c r="E3" s="519"/>
      <c r="F3" s="519"/>
      <c r="G3" s="519"/>
      <c r="H3" s="519"/>
      <c r="I3" s="519"/>
      <c r="J3" s="519"/>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6" t="s">
        <v>43</v>
      </c>
      <c r="AW3" s="527"/>
      <c r="AX3" s="57"/>
    </row>
    <row r="4" spans="1:50" ht="22.5" customHeight="1">
      <c r="A4" s="57"/>
      <c r="B4" s="518"/>
      <c r="C4" s="519"/>
      <c r="D4" s="519"/>
      <c r="E4" s="519"/>
      <c r="F4" s="519"/>
      <c r="G4" s="519"/>
      <c r="H4" s="519"/>
      <c r="I4" s="519"/>
      <c r="J4" s="519"/>
      <c r="K4" s="528" t="s">
        <v>44</v>
      </c>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4" t="s">
        <v>45</v>
      </c>
      <c r="AW4" s="525"/>
      <c r="AX4" s="57"/>
    </row>
    <row r="5" spans="1:50" ht="31.5" customHeight="1">
      <c r="A5" s="57"/>
      <c r="B5" s="520"/>
      <c r="C5" s="521"/>
      <c r="D5" s="521"/>
      <c r="E5" s="521"/>
      <c r="F5" s="521"/>
      <c r="G5" s="521"/>
      <c r="H5" s="521"/>
      <c r="I5" s="521"/>
      <c r="J5" s="519"/>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9" t="s">
        <v>600</v>
      </c>
      <c r="AW5" s="530"/>
      <c r="AX5" s="57"/>
    </row>
    <row r="6" spans="1:50" s="62" customFormat="1" ht="43.5" customHeight="1">
      <c r="A6" s="58"/>
      <c r="B6" s="58"/>
      <c r="C6" s="59"/>
      <c r="D6" s="59"/>
      <c r="E6" s="59"/>
      <c r="F6" s="59"/>
      <c r="G6" s="59"/>
      <c r="H6" s="59"/>
      <c r="I6" s="59"/>
      <c r="J6" s="502"/>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4"/>
      <c r="AP6" s="504"/>
      <c r="AQ6" s="504"/>
      <c r="AR6" s="504"/>
      <c r="AS6" s="504"/>
      <c r="AT6" s="504"/>
      <c r="AU6" s="504"/>
      <c r="AV6" s="60"/>
      <c r="AW6" s="61"/>
      <c r="AX6" s="58"/>
    </row>
    <row r="7" spans="1:50" ht="50.25" customHeight="1">
      <c r="A7" s="56"/>
      <c r="B7" s="505" t="s">
        <v>404</v>
      </c>
      <c r="C7" s="506"/>
      <c r="D7" s="506"/>
      <c r="E7" s="506"/>
      <c r="F7" s="506"/>
      <c r="G7" s="506"/>
      <c r="H7" s="507" t="s">
        <v>638</v>
      </c>
      <c r="I7" s="507"/>
      <c r="J7" s="508"/>
      <c r="K7" s="508"/>
      <c r="L7" s="508"/>
      <c r="M7" s="508"/>
      <c r="N7" s="508"/>
      <c r="O7" s="508"/>
      <c r="P7" s="508"/>
      <c r="Q7" s="508"/>
      <c r="R7" s="508"/>
      <c r="S7" s="508"/>
      <c r="T7" s="508"/>
      <c r="U7" s="508"/>
      <c r="V7" s="508"/>
      <c r="W7" s="508"/>
      <c r="X7" s="508"/>
      <c r="Y7" s="509" t="s">
        <v>405</v>
      </c>
      <c r="Z7" s="509"/>
      <c r="AA7" s="510"/>
      <c r="AB7" s="511" t="s">
        <v>602</v>
      </c>
      <c r="AC7" s="511"/>
      <c r="AD7" s="511"/>
      <c r="AE7" s="511"/>
      <c r="AF7" s="511"/>
      <c r="AG7" s="511"/>
      <c r="AH7" s="511"/>
      <c r="AI7" s="511"/>
      <c r="AJ7" s="511"/>
      <c r="AK7" s="512" t="s">
        <v>406</v>
      </c>
      <c r="AL7" s="513"/>
      <c r="AM7" s="513"/>
      <c r="AN7" s="514"/>
      <c r="AO7" s="515" t="s">
        <v>407</v>
      </c>
      <c r="AP7" s="515"/>
      <c r="AQ7" s="515"/>
      <c r="AR7" s="515"/>
      <c r="AS7" s="515"/>
      <c r="AT7" s="515"/>
      <c r="AU7" s="515"/>
      <c r="AV7" s="515"/>
      <c r="AW7" s="515"/>
      <c r="AX7" s="57"/>
    </row>
    <row r="8" spans="1:50" ht="76.5" customHeight="1">
      <c r="A8" s="56"/>
      <c r="B8" s="510" t="s">
        <v>408</v>
      </c>
      <c r="C8" s="531"/>
      <c r="D8" s="531"/>
      <c r="E8" s="531"/>
      <c r="F8" s="531"/>
      <c r="G8" s="531"/>
      <c r="H8" s="449" t="s">
        <v>639</v>
      </c>
      <c r="I8" s="449"/>
      <c r="J8" s="449"/>
      <c r="K8" s="449"/>
      <c r="L8" s="449"/>
      <c r="M8" s="449"/>
      <c r="N8" s="449"/>
      <c r="O8" s="449"/>
      <c r="P8" s="449"/>
      <c r="Q8" s="449"/>
      <c r="R8" s="449"/>
      <c r="S8" s="449"/>
      <c r="T8" s="449"/>
      <c r="U8" s="449"/>
      <c r="V8" s="449"/>
      <c r="W8" s="449"/>
      <c r="X8" s="449"/>
      <c r="Y8" s="532" t="s">
        <v>410</v>
      </c>
      <c r="Z8" s="532"/>
      <c r="AA8" s="532"/>
      <c r="AB8" s="474" t="s">
        <v>640</v>
      </c>
      <c r="AC8" s="474"/>
      <c r="AD8" s="474"/>
      <c r="AE8" s="480"/>
      <c r="AF8" s="480"/>
      <c r="AG8" s="480"/>
      <c r="AH8" s="480"/>
      <c r="AI8" s="480"/>
      <c r="AJ8" s="480"/>
      <c r="AK8" s="480"/>
      <c r="AL8" s="480"/>
      <c r="AM8" s="480"/>
      <c r="AN8" s="480"/>
      <c r="AO8" s="533"/>
      <c r="AP8" s="533"/>
      <c r="AQ8" s="533"/>
      <c r="AR8" s="533"/>
      <c r="AS8" s="533"/>
      <c r="AT8" s="533"/>
      <c r="AU8" s="533"/>
      <c r="AV8" s="533"/>
      <c r="AW8" s="533"/>
      <c r="AX8" s="57"/>
    </row>
    <row r="9" spans="1:50" ht="25.5" customHeight="1">
      <c r="A9" s="56"/>
      <c r="B9" s="498" t="s">
        <v>412</v>
      </c>
      <c r="C9" s="499"/>
      <c r="D9" s="499"/>
      <c r="E9" s="499"/>
      <c r="F9" s="499"/>
      <c r="G9" s="499"/>
      <c r="H9" s="500"/>
      <c r="I9" s="500"/>
      <c r="J9" s="500"/>
      <c r="K9" s="500"/>
      <c r="L9" s="500"/>
      <c r="M9" s="500"/>
      <c r="N9" s="500"/>
      <c r="O9" s="500"/>
      <c r="P9" s="500"/>
      <c r="Q9" s="500"/>
      <c r="R9" s="500"/>
      <c r="S9" s="500"/>
      <c r="T9" s="500"/>
      <c r="U9" s="500"/>
      <c r="V9" s="500"/>
      <c r="W9" s="500"/>
      <c r="X9" s="500"/>
      <c r="Y9" s="500"/>
      <c r="Z9" s="500"/>
      <c r="AA9" s="500"/>
      <c r="AB9" s="500"/>
      <c r="AC9" s="500"/>
      <c r="AD9" s="500"/>
      <c r="AE9" s="501" t="s">
        <v>413</v>
      </c>
      <c r="AF9" s="501"/>
      <c r="AG9" s="501"/>
      <c r="AH9" s="501"/>
      <c r="AI9" s="501"/>
      <c r="AJ9" s="501"/>
      <c r="AK9" s="501"/>
      <c r="AL9" s="501"/>
      <c r="AM9" s="501"/>
      <c r="AN9" s="501"/>
      <c r="AO9" s="501"/>
      <c r="AP9" s="501"/>
      <c r="AQ9" s="501" t="s">
        <v>414</v>
      </c>
      <c r="AR9" s="501"/>
      <c r="AS9" s="501"/>
      <c r="AT9" s="501"/>
      <c r="AU9" s="501"/>
      <c r="AV9" s="501"/>
      <c r="AW9" s="501"/>
      <c r="AX9" s="57"/>
    </row>
    <row r="10" spans="1:50" ht="39.75" customHeight="1">
      <c r="A10" s="56"/>
      <c r="B10" s="474" t="s">
        <v>641</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5"/>
      <c r="AE10" s="682" t="s">
        <v>644</v>
      </c>
      <c r="AF10" s="682"/>
      <c r="AG10" s="682"/>
      <c r="AH10" s="682"/>
      <c r="AI10" s="682"/>
      <c r="AJ10" s="682"/>
      <c r="AK10" s="682"/>
      <c r="AL10" s="682"/>
      <c r="AM10" s="682"/>
      <c r="AN10" s="682"/>
      <c r="AO10" s="682"/>
      <c r="AP10" s="682"/>
      <c r="AQ10" s="478" t="s">
        <v>90</v>
      </c>
      <c r="AR10" s="478"/>
      <c r="AS10" s="478"/>
      <c r="AT10" s="478"/>
      <c r="AU10" s="478"/>
      <c r="AV10" s="478"/>
      <c r="AW10" s="479"/>
      <c r="AX10" s="57"/>
    </row>
    <row r="11" spans="1:50" ht="39.75" customHeight="1">
      <c r="A11" s="56"/>
      <c r="B11" s="474" t="s">
        <v>642</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5"/>
      <c r="AE11" s="682" t="s">
        <v>645</v>
      </c>
      <c r="AF11" s="682"/>
      <c r="AG11" s="682"/>
      <c r="AH11" s="682"/>
      <c r="AI11" s="682"/>
      <c r="AJ11" s="682"/>
      <c r="AK11" s="682"/>
      <c r="AL11" s="682"/>
      <c r="AM11" s="682"/>
      <c r="AN11" s="682"/>
      <c r="AO11" s="682"/>
      <c r="AP11" s="682"/>
      <c r="AQ11" s="478" t="s">
        <v>119</v>
      </c>
      <c r="AR11" s="478"/>
      <c r="AS11" s="478"/>
      <c r="AT11" s="478"/>
      <c r="AU11" s="478"/>
      <c r="AV11" s="478"/>
      <c r="AW11" s="479"/>
      <c r="AX11" s="57"/>
    </row>
    <row r="12" spans="1:50" ht="39.75" customHeight="1">
      <c r="A12" s="56"/>
      <c r="B12" s="474" t="s">
        <v>643</v>
      </c>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5"/>
      <c r="AE12" s="682" t="s">
        <v>646</v>
      </c>
      <c r="AF12" s="682"/>
      <c r="AG12" s="682"/>
      <c r="AH12" s="682"/>
      <c r="AI12" s="682"/>
      <c r="AJ12" s="682"/>
      <c r="AK12" s="682"/>
      <c r="AL12" s="682"/>
      <c r="AM12" s="682"/>
      <c r="AN12" s="682"/>
      <c r="AO12" s="682"/>
      <c r="AP12" s="682"/>
      <c r="AQ12" s="478" t="s">
        <v>119</v>
      </c>
      <c r="AR12" s="478"/>
      <c r="AS12" s="478"/>
      <c r="AT12" s="478"/>
      <c r="AU12" s="478"/>
      <c r="AV12" s="478"/>
      <c r="AW12" s="479"/>
      <c r="AX12" s="57"/>
    </row>
    <row r="13" spans="1:50" ht="23.25" customHeight="1">
      <c r="A13" s="56"/>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9"/>
      <c r="AK13" s="470" t="s">
        <v>419</v>
      </c>
      <c r="AL13" s="470"/>
      <c r="AM13" s="470"/>
      <c r="AN13" s="471"/>
      <c r="AO13" s="467" t="s">
        <v>420</v>
      </c>
      <c r="AP13" s="467"/>
      <c r="AQ13" s="484" t="s">
        <v>69</v>
      </c>
      <c r="AR13" s="484"/>
      <c r="AS13" s="484"/>
      <c r="AT13" s="485" t="s">
        <v>70</v>
      </c>
      <c r="AU13" s="486"/>
      <c r="AV13" s="486"/>
      <c r="AW13" s="489" t="s">
        <v>421</v>
      </c>
      <c r="AX13" s="57"/>
    </row>
    <row r="14" spans="1:50" ht="24.75" customHeight="1">
      <c r="A14" s="3"/>
      <c r="B14" s="63" t="s">
        <v>422</v>
      </c>
      <c r="C14" s="491" t="s">
        <v>423</v>
      </c>
      <c r="D14" s="202"/>
      <c r="E14" s="202"/>
      <c r="F14" s="202"/>
      <c r="G14" s="202"/>
      <c r="H14" s="202"/>
      <c r="I14" s="202"/>
      <c r="J14" s="202"/>
      <c r="K14" s="202"/>
      <c r="L14" s="202"/>
      <c r="M14" s="202"/>
      <c r="N14" s="204"/>
      <c r="O14" s="492" t="s">
        <v>424</v>
      </c>
      <c r="P14" s="493"/>
      <c r="Q14" s="493"/>
      <c r="R14" s="493"/>
      <c r="S14" s="494"/>
      <c r="T14" s="65" t="s">
        <v>59</v>
      </c>
      <c r="U14" s="65" t="s">
        <v>64</v>
      </c>
      <c r="V14" s="65"/>
      <c r="W14" s="66" t="s">
        <v>425</v>
      </c>
      <c r="X14" s="67" t="s">
        <v>72</v>
      </c>
      <c r="Y14" s="68" t="s">
        <v>73</v>
      </c>
      <c r="Z14" s="68" t="s">
        <v>74</v>
      </c>
      <c r="AA14" s="68" t="s">
        <v>75</v>
      </c>
      <c r="AB14" s="68" t="s">
        <v>76</v>
      </c>
      <c r="AC14" s="68" t="s">
        <v>77</v>
      </c>
      <c r="AD14" s="68" t="s">
        <v>78</v>
      </c>
      <c r="AE14" s="68" t="s">
        <v>79</v>
      </c>
      <c r="AF14" s="68" t="s">
        <v>80</v>
      </c>
      <c r="AG14" s="68" t="s">
        <v>81</v>
      </c>
      <c r="AH14" s="68" t="s">
        <v>82</v>
      </c>
      <c r="AI14" s="68" t="s">
        <v>83</v>
      </c>
      <c r="AJ14" s="69" t="s">
        <v>84</v>
      </c>
      <c r="AK14" s="472"/>
      <c r="AL14" s="472"/>
      <c r="AM14" s="472"/>
      <c r="AN14" s="473"/>
      <c r="AO14" s="467"/>
      <c r="AP14" s="467"/>
      <c r="AQ14" s="484"/>
      <c r="AR14" s="484"/>
      <c r="AS14" s="484"/>
      <c r="AT14" s="487"/>
      <c r="AU14" s="488"/>
      <c r="AV14" s="488"/>
      <c r="AW14" s="490"/>
      <c r="AX14" s="4"/>
    </row>
    <row r="15" spans="1:50" ht="27.75" customHeight="1">
      <c r="A15" s="56"/>
      <c r="B15" s="410">
        <v>1</v>
      </c>
      <c r="C15" s="430" t="s">
        <v>647</v>
      </c>
      <c r="D15" s="425"/>
      <c r="E15" s="425"/>
      <c r="F15" s="425"/>
      <c r="G15" s="425"/>
      <c r="H15" s="425"/>
      <c r="I15" s="425"/>
      <c r="J15" s="425"/>
      <c r="K15" s="425"/>
      <c r="L15" s="425"/>
      <c r="M15" s="425"/>
      <c r="N15" s="426"/>
      <c r="O15" s="418" t="s">
        <v>648</v>
      </c>
      <c r="P15" s="419"/>
      <c r="Q15" s="419"/>
      <c r="R15" s="419"/>
      <c r="S15" s="419"/>
      <c r="T15" s="444" t="s">
        <v>651</v>
      </c>
      <c r="U15" s="446" t="s">
        <v>429</v>
      </c>
      <c r="V15" s="422" t="s">
        <v>92</v>
      </c>
      <c r="W15" s="396" t="s">
        <v>119</v>
      </c>
      <c r="X15" s="70" t="s">
        <v>93</v>
      </c>
      <c r="Y15" s="49"/>
      <c r="Z15" s="96"/>
      <c r="AA15" s="96"/>
      <c r="AB15" s="116"/>
      <c r="AC15" s="116"/>
      <c r="AD15" s="116"/>
      <c r="AE15" s="116"/>
      <c r="AF15" s="116"/>
      <c r="AG15" s="116"/>
      <c r="AH15" s="116"/>
      <c r="AI15" s="116"/>
      <c r="AJ15" s="116"/>
      <c r="AK15" s="135"/>
      <c r="AL15" s="237"/>
      <c r="AM15" s="235">
        <f>IFERROR(AK16/AK15,0)</f>
        <v>0</v>
      </c>
      <c r="AN15" s="237"/>
      <c r="AO15" s="401" t="e">
        <f>SUM(#REF!)/(COUNT(#REF!))</f>
        <v>#REF!</v>
      </c>
      <c r="AP15" s="495"/>
      <c r="AQ15" s="73"/>
      <c r="AR15" s="398">
        <f>IFERROR(AQ15/AQ16,0)</f>
        <v>0</v>
      </c>
      <c r="AS15" s="399"/>
      <c r="AT15" s="402"/>
      <c r="AU15" s="403"/>
      <c r="AV15" s="404"/>
      <c r="AW15" s="408"/>
      <c r="AX15" s="57"/>
    </row>
    <row r="16" spans="1:50" ht="72" customHeight="1">
      <c r="A16" s="56"/>
      <c r="B16" s="411"/>
      <c r="C16" s="427"/>
      <c r="D16" s="428"/>
      <c r="E16" s="428"/>
      <c r="F16" s="428"/>
      <c r="G16" s="428"/>
      <c r="H16" s="428"/>
      <c r="I16" s="428"/>
      <c r="J16" s="428"/>
      <c r="K16" s="428"/>
      <c r="L16" s="428"/>
      <c r="M16" s="428"/>
      <c r="N16" s="429"/>
      <c r="O16" s="420"/>
      <c r="P16" s="421"/>
      <c r="Q16" s="421"/>
      <c r="R16" s="421"/>
      <c r="S16" s="421"/>
      <c r="T16" s="445"/>
      <c r="U16" s="446"/>
      <c r="V16" s="423"/>
      <c r="W16" s="466"/>
      <c r="X16" s="74" t="s">
        <v>94</v>
      </c>
      <c r="Y16" s="49"/>
      <c r="Z16" s="96"/>
      <c r="AA16" s="96"/>
      <c r="AB16" s="96"/>
      <c r="AC16" s="96"/>
      <c r="AD16" s="96"/>
      <c r="AE16" s="96"/>
      <c r="AF16" s="96"/>
      <c r="AG16" s="96"/>
      <c r="AH16" s="96"/>
      <c r="AI16" s="96"/>
      <c r="AJ16" s="96"/>
      <c r="AK16" s="135"/>
      <c r="AL16" s="237"/>
      <c r="AM16" s="237"/>
      <c r="AN16" s="237"/>
      <c r="AO16" s="496"/>
      <c r="AP16" s="497"/>
      <c r="AQ16" s="75"/>
      <c r="AR16" s="400"/>
      <c r="AS16" s="401"/>
      <c r="AT16" s="405"/>
      <c r="AU16" s="406"/>
      <c r="AV16" s="407"/>
      <c r="AW16" s="409"/>
      <c r="AX16" s="57"/>
    </row>
    <row r="17" spans="1:50" ht="27.75" customHeight="1">
      <c r="A17" s="56"/>
      <c r="B17" s="410">
        <v>2</v>
      </c>
      <c r="C17" s="430" t="s">
        <v>649</v>
      </c>
      <c r="D17" s="425"/>
      <c r="E17" s="425"/>
      <c r="F17" s="425"/>
      <c r="G17" s="425"/>
      <c r="H17" s="425"/>
      <c r="I17" s="425"/>
      <c r="J17" s="425"/>
      <c r="K17" s="425"/>
      <c r="L17" s="425"/>
      <c r="M17" s="425"/>
      <c r="N17" s="426"/>
      <c r="O17" s="418" t="s">
        <v>646</v>
      </c>
      <c r="P17" s="419"/>
      <c r="Q17" s="419"/>
      <c r="R17" s="419"/>
      <c r="S17" s="419"/>
      <c r="T17" s="444" t="s">
        <v>650</v>
      </c>
      <c r="U17" s="446" t="s">
        <v>429</v>
      </c>
      <c r="V17" s="422" t="s">
        <v>92</v>
      </c>
      <c r="W17" s="396" t="s">
        <v>119</v>
      </c>
      <c r="X17" s="70" t="s">
        <v>93</v>
      </c>
      <c r="Y17" s="49"/>
      <c r="Z17" s="96"/>
      <c r="AA17" s="96"/>
      <c r="AB17" s="96"/>
      <c r="AC17" s="116"/>
      <c r="AD17" s="96"/>
      <c r="AE17" s="96"/>
      <c r="AF17" s="96"/>
      <c r="AG17" s="116"/>
      <c r="AH17" s="118"/>
      <c r="AI17" s="96"/>
      <c r="AJ17" s="96"/>
      <c r="AK17" s="135"/>
      <c r="AL17" s="237"/>
      <c r="AM17" s="235">
        <f>IFERROR(AK18/AK17,0)</f>
        <v>0</v>
      </c>
      <c r="AN17" s="237"/>
      <c r="AO17" s="496"/>
      <c r="AP17" s="497"/>
      <c r="AQ17" s="73"/>
      <c r="AR17" s="398">
        <f>IFERROR(AQ17/AQ18,0)</f>
        <v>0</v>
      </c>
      <c r="AS17" s="399"/>
      <c r="AT17" s="402"/>
      <c r="AU17" s="403"/>
      <c r="AV17" s="404"/>
      <c r="AW17" s="408"/>
      <c r="AX17" s="57"/>
    </row>
    <row r="18" spans="1:50" ht="36.75" customHeight="1">
      <c r="A18" s="56"/>
      <c r="B18" s="411"/>
      <c r="C18" s="427"/>
      <c r="D18" s="428"/>
      <c r="E18" s="428"/>
      <c r="F18" s="428"/>
      <c r="G18" s="428"/>
      <c r="H18" s="428"/>
      <c r="I18" s="428"/>
      <c r="J18" s="428"/>
      <c r="K18" s="428"/>
      <c r="L18" s="428"/>
      <c r="M18" s="428"/>
      <c r="N18" s="429"/>
      <c r="O18" s="420"/>
      <c r="P18" s="421"/>
      <c r="Q18" s="421"/>
      <c r="R18" s="421"/>
      <c r="S18" s="421"/>
      <c r="T18" s="445"/>
      <c r="U18" s="446"/>
      <c r="V18" s="423"/>
      <c r="W18" s="466"/>
      <c r="X18" s="74" t="s">
        <v>94</v>
      </c>
      <c r="Y18" s="49"/>
      <c r="Z18" s="96"/>
      <c r="AA18" s="96"/>
      <c r="AB18" s="96"/>
      <c r="AC18" s="96"/>
      <c r="AD18" s="96"/>
      <c r="AE18" s="96"/>
      <c r="AF18" s="96"/>
      <c r="AG18" s="96"/>
      <c r="AH18" s="96"/>
      <c r="AI18" s="96"/>
      <c r="AJ18" s="96"/>
      <c r="AK18" s="135"/>
      <c r="AL18" s="237"/>
      <c r="AM18" s="237"/>
      <c r="AN18" s="237"/>
      <c r="AO18" s="496"/>
      <c r="AP18" s="497"/>
      <c r="AQ18" s="75"/>
      <c r="AR18" s="400"/>
      <c r="AS18" s="401"/>
      <c r="AT18" s="405"/>
      <c r="AU18" s="406"/>
      <c r="AV18" s="407"/>
      <c r="AW18" s="409"/>
      <c r="AX18" s="57"/>
    </row>
    <row r="19" spans="1:50" ht="27.75" customHeight="1">
      <c r="A19" s="56"/>
      <c r="B19" s="410">
        <v>3</v>
      </c>
      <c r="C19" s="430" t="s">
        <v>652</v>
      </c>
      <c r="D19" s="425"/>
      <c r="E19" s="425"/>
      <c r="F19" s="425"/>
      <c r="G19" s="425"/>
      <c r="H19" s="425"/>
      <c r="I19" s="425"/>
      <c r="J19" s="425"/>
      <c r="K19" s="425"/>
      <c r="L19" s="425"/>
      <c r="M19" s="425"/>
      <c r="N19" s="426"/>
      <c r="O19" s="418" t="s">
        <v>623</v>
      </c>
      <c r="P19" s="419"/>
      <c r="Q19" s="419"/>
      <c r="R19" s="419"/>
      <c r="S19" s="419"/>
      <c r="T19" s="444" t="s">
        <v>624</v>
      </c>
      <c r="U19" s="446" t="s">
        <v>429</v>
      </c>
      <c r="V19" s="422" t="s">
        <v>92</v>
      </c>
      <c r="W19" s="396" t="s">
        <v>228</v>
      </c>
      <c r="X19" s="70" t="s">
        <v>93</v>
      </c>
      <c r="Y19" s="49"/>
      <c r="Z19" s="96"/>
      <c r="AA19" s="116"/>
      <c r="AB19" s="116"/>
      <c r="AC19" s="116"/>
      <c r="AD19" s="116"/>
      <c r="AE19" s="116"/>
      <c r="AF19" s="116"/>
      <c r="AG19" s="116"/>
      <c r="AH19" s="116"/>
      <c r="AI19" s="116"/>
      <c r="AJ19" s="116"/>
      <c r="AK19" s="135"/>
      <c r="AL19" s="237"/>
      <c r="AM19" s="235">
        <f>IFERROR(AK20/AK19,0)</f>
        <v>0</v>
      </c>
      <c r="AN19" s="237"/>
      <c r="AO19" s="496"/>
      <c r="AP19" s="497"/>
      <c r="AQ19" s="73"/>
      <c r="AR19" s="398">
        <f>IFERROR(AQ19/AQ20,0)</f>
        <v>0</v>
      </c>
      <c r="AS19" s="399"/>
      <c r="AT19" s="402"/>
      <c r="AU19" s="403"/>
      <c r="AV19" s="404"/>
      <c r="AW19" s="408"/>
      <c r="AX19" s="57"/>
    </row>
    <row r="20" spans="1:50" ht="36.75" customHeight="1">
      <c r="A20" s="56"/>
      <c r="B20" s="411"/>
      <c r="C20" s="427"/>
      <c r="D20" s="428"/>
      <c r="E20" s="428"/>
      <c r="F20" s="428"/>
      <c r="G20" s="428"/>
      <c r="H20" s="428"/>
      <c r="I20" s="428"/>
      <c r="J20" s="428"/>
      <c r="K20" s="428"/>
      <c r="L20" s="428"/>
      <c r="M20" s="428"/>
      <c r="N20" s="429"/>
      <c r="O20" s="420"/>
      <c r="P20" s="421"/>
      <c r="Q20" s="421"/>
      <c r="R20" s="421"/>
      <c r="S20" s="421"/>
      <c r="T20" s="445"/>
      <c r="U20" s="446"/>
      <c r="V20" s="423"/>
      <c r="W20" s="466"/>
      <c r="X20" s="74" t="s">
        <v>94</v>
      </c>
      <c r="Y20" s="49"/>
      <c r="Z20" s="96"/>
      <c r="AA20" s="96"/>
      <c r="AB20" s="96"/>
      <c r="AC20" s="96"/>
      <c r="AD20" s="96"/>
      <c r="AE20" s="96"/>
      <c r="AF20" s="96"/>
      <c r="AG20" s="96"/>
      <c r="AH20" s="96"/>
      <c r="AI20" s="96"/>
      <c r="AJ20" s="96"/>
      <c r="AK20" s="135"/>
      <c r="AL20" s="237"/>
      <c r="AM20" s="237"/>
      <c r="AN20" s="237"/>
      <c r="AO20" s="496"/>
      <c r="AP20" s="497"/>
      <c r="AQ20" s="75"/>
      <c r="AR20" s="400"/>
      <c r="AS20" s="401"/>
      <c r="AT20" s="405"/>
      <c r="AU20" s="406"/>
      <c r="AV20" s="407"/>
      <c r="AW20" s="409"/>
      <c r="AX20" s="57"/>
    </row>
    <row r="21" spans="1:50" ht="27.75" customHeight="1">
      <c r="A21" s="56"/>
      <c r="B21" s="410">
        <v>4</v>
      </c>
      <c r="C21" s="430" t="s">
        <v>653</v>
      </c>
      <c r="D21" s="425"/>
      <c r="E21" s="425"/>
      <c r="F21" s="425"/>
      <c r="G21" s="425"/>
      <c r="H21" s="425"/>
      <c r="I21" s="425"/>
      <c r="J21" s="425"/>
      <c r="K21" s="425"/>
      <c r="L21" s="425"/>
      <c r="M21" s="425"/>
      <c r="N21" s="426"/>
      <c r="O21" s="418" t="s">
        <v>654</v>
      </c>
      <c r="P21" s="419"/>
      <c r="Q21" s="419"/>
      <c r="R21" s="419"/>
      <c r="S21" s="419"/>
      <c r="T21" s="444" t="s">
        <v>655</v>
      </c>
      <c r="U21" s="446" t="s">
        <v>429</v>
      </c>
      <c r="V21" s="422" t="s">
        <v>92</v>
      </c>
      <c r="W21" s="396" t="s">
        <v>228</v>
      </c>
      <c r="X21" s="70" t="s">
        <v>93</v>
      </c>
      <c r="Y21" s="49"/>
      <c r="Z21" s="114"/>
      <c r="AA21" s="114"/>
      <c r="AB21" s="114"/>
      <c r="AC21" s="116"/>
      <c r="AD21" s="114"/>
      <c r="AE21" s="114"/>
      <c r="AF21" s="114"/>
      <c r="AG21" s="114"/>
      <c r="AH21" s="116"/>
      <c r="AI21" s="114"/>
      <c r="AJ21" s="96"/>
      <c r="AK21" s="135"/>
      <c r="AL21" s="237"/>
      <c r="AM21" s="235">
        <f>IFERROR(AK22/AK21,0)</f>
        <v>0</v>
      </c>
      <c r="AN21" s="237"/>
      <c r="AO21" s="496"/>
      <c r="AP21" s="497"/>
      <c r="AQ21" s="73"/>
      <c r="AR21" s="398">
        <f>IFERROR(AQ21/AQ22,0)</f>
        <v>0</v>
      </c>
      <c r="AS21" s="399"/>
      <c r="AT21" s="402"/>
      <c r="AU21" s="403"/>
      <c r="AV21" s="404"/>
      <c r="AW21" s="408"/>
      <c r="AX21" s="57"/>
    </row>
    <row r="22" spans="1:50" ht="75" customHeight="1">
      <c r="A22" s="56"/>
      <c r="B22" s="411"/>
      <c r="C22" s="427"/>
      <c r="D22" s="428"/>
      <c r="E22" s="428"/>
      <c r="F22" s="428"/>
      <c r="G22" s="428"/>
      <c r="H22" s="428"/>
      <c r="I22" s="428"/>
      <c r="J22" s="428"/>
      <c r="K22" s="428"/>
      <c r="L22" s="428"/>
      <c r="M22" s="428"/>
      <c r="N22" s="429"/>
      <c r="O22" s="420"/>
      <c r="P22" s="421"/>
      <c r="Q22" s="421"/>
      <c r="R22" s="421"/>
      <c r="S22" s="421"/>
      <c r="T22" s="445"/>
      <c r="U22" s="446"/>
      <c r="V22" s="423"/>
      <c r="W22" s="466"/>
      <c r="X22" s="74" t="s">
        <v>94</v>
      </c>
      <c r="Y22" s="49"/>
      <c r="Z22" s="52"/>
      <c r="AA22" s="96"/>
      <c r="AB22" s="96"/>
      <c r="AC22" s="96"/>
      <c r="AD22" s="96"/>
      <c r="AE22" s="96"/>
      <c r="AF22" s="96"/>
      <c r="AG22" s="96"/>
      <c r="AH22" s="96"/>
      <c r="AI22" s="96"/>
      <c r="AJ22" s="96"/>
      <c r="AK22" s="135"/>
      <c r="AL22" s="237"/>
      <c r="AM22" s="237"/>
      <c r="AN22" s="237"/>
      <c r="AO22" s="496"/>
      <c r="AP22" s="497"/>
      <c r="AQ22" s="75"/>
      <c r="AR22" s="400"/>
      <c r="AS22" s="401"/>
      <c r="AT22" s="405"/>
      <c r="AU22" s="406"/>
      <c r="AV22" s="407"/>
      <c r="AW22" s="409"/>
      <c r="AX22" s="57"/>
    </row>
    <row r="23" spans="1:50" ht="27.75" customHeight="1">
      <c r="A23" s="56"/>
      <c r="B23" s="460">
        <v>5</v>
      </c>
      <c r="C23" s="430" t="s">
        <v>656</v>
      </c>
      <c r="D23" s="425"/>
      <c r="E23" s="425"/>
      <c r="F23" s="425"/>
      <c r="G23" s="425"/>
      <c r="H23" s="425"/>
      <c r="I23" s="425"/>
      <c r="J23" s="425"/>
      <c r="K23" s="425"/>
      <c r="L23" s="425"/>
      <c r="M23" s="425"/>
      <c r="N23" s="426"/>
      <c r="O23" s="418" t="s">
        <v>657</v>
      </c>
      <c r="P23" s="419"/>
      <c r="Q23" s="419"/>
      <c r="R23" s="419"/>
      <c r="S23" s="464"/>
      <c r="T23" s="444"/>
      <c r="U23" s="689" t="s">
        <v>429</v>
      </c>
      <c r="V23" s="422" t="s">
        <v>92</v>
      </c>
      <c r="W23" s="422" t="s">
        <v>109</v>
      </c>
      <c r="X23" s="70" t="s">
        <v>93</v>
      </c>
      <c r="Y23" s="49"/>
      <c r="Z23" s="115"/>
      <c r="AA23" s="115"/>
      <c r="AB23" s="116"/>
      <c r="AC23" s="115"/>
      <c r="AD23" s="115"/>
      <c r="AE23" s="116"/>
      <c r="AF23" s="115"/>
      <c r="AG23" s="114"/>
      <c r="AH23" s="115"/>
      <c r="AI23" s="116"/>
      <c r="AJ23" s="96"/>
      <c r="AK23" s="295"/>
      <c r="AL23" s="296"/>
      <c r="AM23" s="218">
        <f>IFERROR(AK24/AK23,0)</f>
        <v>0</v>
      </c>
      <c r="AN23" s="219"/>
      <c r="AO23" s="496"/>
      <c r="AP23" s="497"/>
      <c r="AQ23" s="73"/>
      <c r="AR23" s="456">
        <f>IFERROR(AQ23/AQ24,0)</f>
        <v>0</v>
      </c>
      <c r="AS23" s="457"/>
      <c r="AT23" s="402"/>
      <c r="AU23" s="403"/>
      <c r="AV23" s="404"/>
      <c r="AW23" s="408"/>
      <c r="AX23" s="57"/>
    </row>
    <row r="24" spans="1:50" ht="119.25" customHeight="1">
      <c r="A24" s="56"/>
      <c r="B24" s="411"/>
      <c r="C24" s="427"/>
      <c r="D24" s="428"/>
      <c r="E24" s="428"/>
      <c r="F24" s="428"/>
      <c r="G24" s="428"/>
      <c r="H24" s="428"/>
      <c r="I24" s="428"/>
      <c r="J24" s="428"/>
      <c r="K24" s="428"/>
      <c r="L24" s="428"/>
      <c r="M24" s="428"/>
      <c r="N24" s="429"/>
      <c r="O24" s="420"/>
      <c r="P24" s="421"/>
      <c r="Q24" s="421"/>
      <c r="R24" s="421"/>
      <c r="S24" s="691"/>
      <c r="T24" s="445"/>
      <c r="U24" s="690"/>
      <c r="V24" s="423"/>
      <c r="W24" s="423"/>
      <c r="X24" s="74" t="s">
        <v>94</v>
      </c>
      <c r="Y24" s="49"/>
      <c r="Z24" s="52"/>
      <c r="AA24" s="96"/>
      <c r="AB24" s="96"/>
      <c r="AC24" s="96"/>
      <c r="AD24" s="96"/>
      <c r="AE24" s="96"/>
      <c r="AF24" s="96"/>
      <c r="AG24" s="96"/>
      <c r="AH24" s="96"/>
      <c r="AI24" s="96"/>
      <c r="AJ24" s="96"/>
      <c r="AK24" s="295"/>
      <c r="AL24" s="296"/>
      <c r="AM24" s="222"/>
      <c r="AN24" s="223"/>
      <c r="AO24" s="496"/>
      <c r="AP24" s="497"/>
      <c r="AQ24" s="75"/>
      <c r="AR24" s="458"/>
      <c r="AS24" s="459"/>
      <c r="AT24" s="405"/>
      <c r="AU24" s="406"/>
      <c r="AV24" s="407"/>
      <c r="AW24" s="409"/>
      <c r="AX24" s="57"/>
    </row>
    <row r="25" spans="1:50" ht="45.75" customHeight="1">
      <c r="A25" s="56"/>
      <c r="B25" s="380" t="s">
        <v>467</v>
      </c>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2"/>
      <c r="AX25" s="57"/>
    </row>
    <row r="26" spans="1:50" ht="45.75" customHeight="1">
      <c r="A26" s="56"/>
      <c r="B26" s="371" t="s">
        <v>389</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192"/>
      <c r="AM26" s="337" t="s">
        <v>390</v>
      </c>
      <c r="AN26" s="338"/>
      <c r="AO26" s="338"/>
      <c r="AP26" s="338"/>
      <c r="AQ26" s="338"/>
      <c r="AR26" s="338"/>
      <c r="AS26" s="338"/>
      <c r="AT26" s="338"/>
      <c r="AU26" s="338"/>
      <c r="AV26" s="338"/>
      <c r="AW26" s="339"/>
      <c r="AX26" s="76"/>
    </row>
    <row r="27" spans="1:50" ht="45.75" customHeight="1">
      <c r="A27" s="56"/>
      <c r="B27" s="340" t="s">
        <v>391</v>
      </c>
      <c r="C27" s="321"/>
      <c r="D27" s="321"/>
      <c r="E27" s="321"/>
      <c r="F27" s="321"/>
      <c r="G27" s="321"/>
      <c r="H27" s="321"/>
      <c r="I27" s="321"/>
      <c r="J27" s="321"/>
      <c r="K27" s="321"/>
      <c r="L27" s="321"/>
      <c r="M27" s="321"/>
      <c r="N27" s="192"/>
      <c r="O27" s="340" t="s">
        <v>392</v>
      </c>
      <c r="P27" s="321"/>
      <c r="Q27" s="321"/>
      <c r="R27" s="321"/>
      <c r="S27" s="321"/>
      <c r="T27" s="321"/>
      <c r="U27" s="321"/>
      <c r="V27" s="321"/>
      <c r="W27" s="321"/>
      <c r="X27" s="192"/>
      <c r="Y27" s="77" t="s">
        <v>73</v>
      </c>
      <c r="Z27" s="77" t="s">
        <v>74</v>
      </c>
      <c r="AA27" s="77" t="s">
        <v>75</v>
      </c>
      <c r="AB27" s="77" t="s">
        <v>76</v>
      </c>
      <c r="AC27" s="77" t="s">
        <v>77</v>
      </c>
      <c r="AD27" s="77" t="s">
        <v>78</v>
      </c>
      <c r="AE27" s="77" t="s">
        <v>79</v>
      </c>
      <c r="AF27" s="77" t="s">
        <v>80</v>
      </c>
      <c r="AG27" s="77" t="s">
        <v>81</v>
      </c>
      <c r="AH27" s="77" t="s">
        <v>82</v>
      </c>
      <c r="AI27" s="77" t="s">
        <v>83</v>
      </c>
      <c r="AJ27" s="77" t="s">
        <v>84</v>
      </c>
      <c r="AK27" s="191" t="s">
        <v>393</v>
      </c>
      <c r="AL27" s="192"/>
      <c r="AM27" s="193">
        <v>9</v>
      </c>
      <c r="AN27" s="195"/>
      <c r="AO27" s="195"/>
      <c r="AP27" s="195"/>
      <c r="AQ27" s="195"/>
      <c r="AR27" s="195"/>
      <c r="AS27" s="195"/>
      <c r="AT27" s="195"/>
      <c r="AU27" s="195"/>
      <c r="AV27" s="195"/>
      <c r="AW27" s="383"/>
      <c r="AX27" s="57"/>
    </row>
    <row r="28" spans="1:50" ht="33.75" customHeight="1">
      <c r="A28" s="56"/>
      <c r="B28" s="350" t="s">
        <v>468</v>
      </c>
      <c r="C28" s="388"/>
      <c r="D28" s="388"/>
      <c r="E28" s="388"/>
      <c r="F28" s="388"/>
      <c r="G28" s="388"/>
      <c r="H28" s="388"/>
      <c r="I28" s="388"/>
      <c r="J28" s="388"/>
      <c r="K28" s="388"/>
      <c r="L28" s="388"/>
      <c r="M28" s="388"/>
      <c r="N28" s="389"/>
      <c r="O28" s="359" t="s">
        <v>395</v>
      </c>
      <c r="P28" s="321"/>
      <c r="Q28" s="321"/>
      <c r="R28" s="321"/>
      <c r="S28" s="321"/>
      <c r="T28" s="321"/>
      <c r="U28" s="321"/>
      <c r="V28" s="321"/>
      <c r="W28" s="321"/>
      <c r="X28" s="192"/>
      <c r="Y28" s="19" t="e">
        <f>SUM(Y15,#REF!,#REF!,#REF!,#REF!,#REF!,#REF!,#REF!,#REF!,#REF!)</f>
        <v>#REF!</v>
      </c>
      <c r="Z28" s="19" t="e">
        <f>SUM(Z15,#REF!,#REF!,#REF!,#REF!,#REF!,#REF!,#REF!,#REF!,#REF!,)</f>
        <v>#REF!</v>
      </c>
      <c r="AA28" s="19" t="e">
        <f>SUM(AA15,#REF!,#REF!,#REF!,#REF!,#REF!,#REF!,#REF!,#REF!,#REF!,)</f>
        <v>#REF!</v>
      </c>
      <c r="AB28" s="19" t="e">
        <f>SUM(AB15,#REF!,#REF!,#REF!,#REF!,#REF!,#REF!,#REF!,#REF!,#REF!,)</f>
        <v>#REF!</v>
      </c>
      <c r="AC28" s="19" t="e">
        <f>SUM(AC15,#REF!,#REF!,#REF!,#REF!,#REF!,#REF!,#REF!,#REF!,#REF!,)</f>
        <v>#REF!</v>
      </c>
      <c r="AD28" s="19" t="e">
        <f>SUM(AD15,#REF!,#REF!,#REF!,#REF!,#REF!,#REF!,#REF!)</f>
        <v>#REF!</v>
      </c>
      <c r="AE28" s="19" t="e">
        <f>SUM(AE15,#REF!,#REF!,#REF!,#REF!,#REF!,#REF!,#REF!,#REF!,#REF!,)</f>
        <v>#REF!</v>
      </c>
      <c r="AF28" s="19" t="e">
        <f>SUM(AF15,#REF!,#REF!,#REF!,#REF!)</f>
        <v>#REF!</v>
      </c>
      <c r="AG28" s="19" t="e">
        <f>SUM(#REF!,#REF!,)</f>
        <v>#REF!</v>
      </c>
      <c r="AH28" s="19" t="e">
        <f>SUM(AH15,#REF!,#REF!,#REF!,#REF!,#REF!,#REF!,#REF!,#REF!)</f>
        <v>#REF!</v>
      </c>
      <c r="AI28" s="19" t="e">
        <f>SUM(AH15,#REF!,#REF!,#REF!,#REF!,#REF!,#REF!,#REF!,#REF!,#REF!)</f>
        <v>#REF!</v>
      </c>
      <c r="AJ28" s="19" t="e">
        <f>SUM(AJ15,#REF!,#REF!,#REF!,#REF!,#REF!,#REF!,#REF!,#REF!,#REF!,)</f>
        <v>#REF!</v>
      </c>
      <c r="AK28" s="356" t="e">
        <f>SUM(Y28:AJ28)</f>
        <v>#REF!</v>
      </c>
      <c r="AL28" s="192"/>
      <c r="AM28" s="384"/>
      <c r="AN28" s="199"/>
      <c r="AO28" s="199"/>
      <c r="AP28" s="199"/>
      <c r="AQ28" s="199"/>
      <c r="AR28" s="199"/>
      <c r="AS28" s="199"/>
      <c r="AT28" s="199"/>
      <c r="AU28" s="199"/>
      <c r="AV28" s="199"/>
      <c r="AW28" s="385"/>
      <c r="AX28" s="57"/>
    </row>
    <row r="29" spans="1:50" ht="36.75" customHeight="1">
      <c r="A29" s="56"/>
      <c r="B29" s="390"/>
      <c r="C29" s="391"/>
      <c r="D29" s="391"/>
      <c r="E29" s="391"/>
      <c r="F29" s="391"/>
      <c r="G29" s="391"/>
      <c r="H29" s="391"/>
      <c r="I29" s="391"/>
      <c r="J29" s="391"/>
      <c r="K29" s="391"/>
      <c r="L29" s="391"/>
      <c r="M29" s="391"/>
      <c r="N29" s="392"/>
      <c r="O29" s="359" t="s">
        <v>396</v>
      </c>
      <c r="P29" s="321"/>
      <c r="Q29" s="321"/>
      <c r="R29" s="321"/>
      <c r="S29" s="321"/>
      <c r="T29" s="321"/>
      <c r="U29" s="321"/>
      <c r="V29" s="321"/>
      <c r="W29" s="321"/>
      <c r="X29" s="192"/>
      <c r="Y29" s="19" t="e">
        <f>SUM(Y16,#REF!,#REF!,#REF!,#REF!,#REF!,#REF!,#REF!,#REF!,#REF!)</f>
        <v>#REF!</v>
      </c>
      <c r="Z29" s="19" t="e">
        <f>SUM(Z16,#REF!,#REF!,#REF!,#REF!,#REF!,#REF!,#REF!,#REF!,#REF!,)</f>
        <v>#REF!</v>
      </c>
      <c r="AA29" s="19" t="e">
        <f>SUM(AA16,#REF!,#REF!,#REF!,#REF!,#REF!,#REF!,#REF!,#REF!,#REF!,)</f>
        <v>#REF!</v>
      </c>
      <c r="AB29" s="19" t="e">
        <f>SUM(AB16,#REF!,#REF!,#REF!,#REF!,#REF!,#REF!,#REF!,#REF!,#REF!,)</f>
        <v>#REF!</v>
      </c>
      <c r="AC29" s="19" t="e">
        <f>SUM(AC16,#REF!,#REF!,#REF!,,#REF!,#REF!,#REF!,#REF!,#REF!,#REF!,)</f>
        <v>#REF!</v>
      </c>
      <c r="AD29" s="19" t="e">
        <f>SUM(AD16,#REF!,#REF!,#REF!,#REF!,#REF!,#REF!,#REF!,#REF!,#REF!)</f>
        <v>#REF!</v>
      </c>
      <c r="AE29" s="19" t="e">
        <f>SUM(AE16,#REF!,#REF!,#REF!,#REF!,#REF!,#REF!,#REF!,#REF!,#REF!)</f>
        <v>#REF!</v>
      </c>
      <c r="AF29" s="19" t="e">
        <f>SUM(AF16,#REF!,#REF!,#REF!,#REF!,#REF!,#REF!,#REF!,#REF!,#REF!)</f>
        <v>#REF!</v>
      </c>
      <c r="AG29" s="19" t="e">
        <f>SUM(#REF!,#REF!,)</f>
        <v>#REF!</v>
      </c>
      <c r="AH29" s="19" t="e">
        <f>SUM(#REF!,#REF!,,)</f>
        <v>#REF!</v>
      </c>
      <c r="AI29" s="19" t="e">
        <f>SUM(AI16,#REF!,#REF!,#REF!,#REF!,#REF!,#REF!,#REF!,#REF!,#REF!)</f>
        <v>#REF!</v>
      </c>
      <c r="AJ29" s="19" t="e">
        <f>SUM(AJ16,#REF!,#REF!,#REF!,#REF!,#REF!,#REF!,#REF!,#REF!,#REF!)</f>
        <v>#REF!</v>
      </c>
      <c r="AK29" s="356" t="e">
        <f>SUM(Y29:AJ29)</f>
        <v>#REF!</v>
      </c>
      <c r="AL29" s="192"/>
      <c r="AM29" s="384"/>
      <c r="AN29" s="199"/>
      <c r="AO29" s="199"/>
      <c r="AP29" s="199"/>
      <c r="AQ29" s="199"/>
      <c r="AR29" s="199"/>
      <c r="AS29" s="199"/>
      <c r="AT29" s="199"/>
      <c r="AU29" s="199"/>
      <c r="AV29" s="199"/>
      <c r="AW29" s="385"/>
      <c r="AX29" s="57"/>
    </row>
    <row r="30" spans="1:50" ht="40.5" customHeight="1">
      <c r="A30" s="56"/>
      <c r="B30" s="390"/>
      <c r="C30" s="391"/>
      <c r="D30" s="391"/>
      <c r="E30" s="391"/>
      <c r="F30" s="391"/>
      <c r="G30" s="391"/>
      <c r="H30" s="391"/>
      <c r="I30" s="391"/>
      <c r="J30" s="391"/>
      <c r="K30" s="391"/>
      <c r="L30" s="391"/>
      <c r="M30" s="391"/>
      <c r="N30" s="392"/>
      <c r="O30" s="359" t="s">
        <v>397</v>
      </c>
      <c r="P30" s="321"/>
      <c r="Q30" s="321"/>
      <c r="R30" s="321"/>
      <c r="S30" s="321"/>
      <c r="T30" s="321"/>
      <c r="U30" s="321"/>
      <c r="V30" s="321"/>
      <c r="W30" s="321"/>
      <c r="X30" s="192"/>
      <c r="Y30" s="48">
        <f t="shared" ref="Y30:AK30" si="0">IFERROR(Y29/Y28,0)</f>
        <v>0</v>
      </c>
      <c r="Z30" s="48">
        <f t="shared" si="0"/>
        <v>0</v>
      </c>
      <c r="AA30" s="48">
        <f t="shared" si="0"/>
        <v>0</v>
      </c>
      <c r="AB30" s="48">
        <f t="shared" si="0"/>
        <v>0</v>
      </c>
      <c r="AC30" s="48">
        <f t="shared" si="0"/>
        <v>0</v>
      </c>
      <c r="AD30" s="48">
        <f t="shared" si="0"/>
        <v>0</v>
      </c>
      <c r="AE30" s="48">
        <f t="shared" si="0"/>
        <v>0</v>
      </c>
      <c r="AF30" s="48">
        <f t="shared" si="0"/>
        <v>0</v>
      </c>
      <c r="AG30" s="48">
        <f>IFERROR(AG29/AG28,0)</f>
        <v>0</v>
      </c>
      <c r="AH30" s="48">
        <f t="shared" si="0"/>
        <v>0</v>
      </c>
      <c r="AI30" s="48">
        <f t="shared" si="0"/>
        <v>0</v>
      </c>
      <c r="AJ30" s="48">
        <f t="shared" si="0"/>
        <v>0</v>
      </c>
      <c r="AK30" s="379">
        <f t="shared" si="0"/>
        <v>0</v>
      </c>
      <c r="AL30" s="192"/>
      <c r="AM30" s="384"/>
      <c r="AN30" s="199"/>
      <c r="AO30" s="199"/>
      <c r="AP30" s="199"/>
      <c r="AQ30" s="199"/>
      <c r="AR30" s="199"/>
      <c r="AS30" s="199"/>
      <c r="AT30" s="199"/>
      <c r="AU30" s="199"/>
      <c r="AV30" s="199"/>
      <c r="AW30" s="385"/>
      <c r="AX30" s="57"/>
    </row>
    <row r="31" spans="1:50" ht="40.5" customHeight="1">
      <c r="A31" s="56"/>
      <c r="B31" s="393"/>
      <c r="C31" s="394"/>
      <c r="D31" s="394"/>
      <c r="E31" s="394"/>
      <c r="F31" s="394"/>
      <c r="G31" s="394"/>
      <c r="H31" s="394"/>
      <c r="I31" s="394"/>
      <c r="J31" s="394"/>
      <c r="K31" s="394"/>
      <c r="L31" s="394"/>
      <c r="M31" s="394"/>
      <c r="N31" s="395"/>
      <c r="O31" s="359" t="s">
        <v>398</v>
      </c>
      <c r="P31" s="321"/>
      <c r="Q31" s="321"/>
      <c r="R31" s="321"/>
      <c r="S31" s="321"/>
      <c r="T31" s="321"/>
      <c r="U31" s="321"/>
      <c r="V31" s="321"/>
      <c r="W31" s="321"/>
      <c r="X31" s="192"/>
      <c r="Y31" s="79">
        <v>1</v>
      </c>
      <c r="Z31" s="79">
        <v>1</v>
      </c>
      <c r="AA31" s="79">
        <v>1</v>
      </c>
      <c r="AB31" s="79">
        <v>1</v>
      </c>
      <c r="AC31" s="79">
        <v>1</v>
      </c>
      <c r="AD31" s="79">
        <v>1</v>
      </c>
      <c r="AE31" s="79">
        <v>1</v>
      </c>
      <c r="AF31" s="79">
        <v>1</v>
      </c>
      <c r="AG31" s="79">
        <v>1</v>
      </c>
      <c r="AH31" s="79">
        <v>1</v>
      </c>
      <c r="AI31" s="79">
        <v>1</v>
      </c>
      <c r="AJ31" s="79">
        <v>1</v>
      </c>
      <c r="AK31" s="379">
        <v>1</v>
      </c>
      <c r="AL31" s="192"/>
      <c r="AM31" s="386"/>
      <c r="AN31" s="203"/>
      <c r="AO31" s="203"/>
      <c r="AP31" s="203"/>
      <c r="AQ31" s="203"/>
      <c r="AR31" s="203"/>
      <c r="AS31" s="203"/>
      <c r="AT31" s="203"/>
      <c r="AU31" s="203"/>
      <c r="AV31" s="203"/>
      <c r="AW31" s="387"/>
      <c r="AX31" s="57"/>
    </row>
    <row r="32" spans="1:50" ht="40.5" customHeight="1">
      <c r="A32" s="57"/>
      <c r="B32" s="371" t="s">
        <v>469</v>
      </c>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192"/>
      <c r="AM32" s="337" t="s">
        <v>390</v>
      </c>
      <c r="AN32" s="338"/>
      <c r="AO32" s="338"/>
      <c r="AP32" s="338"/>
      <c r="AQ32" s="338"/>
      <c r="AR32" s="338"/>
      <c r="AS32" s="338"/>
      <c r="AT32" s="338"/>
      <c r="AU32" s="338"/>
      <c r="AV32" s="338"/>
      <c r="AW32" s="339"/>
      <c r="AX32" s="57"/>
    </row>
    <row r="33" spans="1:50" ht="40.5" customHeight="1">
      <c r="A33" s="57"/>
      <c r="B33" s="372" t="s">
        <v>391</v>
      </c>
      <c r="C33" s="194"/>
      <c r="D33" s="194"/>
      <c r="E33" s="194"/>
      <c r="F33" s="194"/>
      <c r="G33" s="194"/>
      <c r="H33" s="194"/>
      <c r="I33" s="194"/>
      <c r="J33" s="194"/>
      <c r="K33" s="194"/>
      <c r="L33" s="194"/>
      <c r="M33" s="194"/>
      <c r="N33" s="196"/>
      <c r="O33" s="340" t="s">
        <v>392</v>
      </c>
      <c r="P33" s="321"/>
      <c r="Q33" s="321"/>
      <c r="R33" s="321"/>
      <c r="S33" s="321"/>
      <c r="T33" s="321"/>
      <c r="U33" s="321"/>
      <c r="V33" s="321"/>
      <c r="W33" s="321"/>
      <c r="X33" s="192"/>
      <c r="Y33" s="80" t="s">
        <v>73</v>
      </c>
      <c r="Z33" s="80" t="s">
        <v>74</v>
      </c>
      <c r="AA33" s="80" t="s">
        <v>75</v>
      </c>
      <c r="AB33" s="80" t="s">
        <v>76</v>
      </c>
      <c r="AC33" s="80" t="s">
        <v>77</v>
      </c>
      <c r="AD33" s="80" t="s">
        <v>78</v>
      </c>
      <c r="AE33" s="80" t="s">
        <v>79</v>
      </c>
      <c r="AF33" s="80" t="s">
        <v>80</v>
      </c>
      <c r="AG33" s="80" t="s">
        <v>81</v>
      </c>
      <c r="AH33" s="80" t="s">
        <v>82</v>
      </c>
      <c r="AI33" s="80" t="s">
        <v>83</v>
      </c>
      <c r="AJ33" s="80" t="s">
        <v>84</v>
      </c>
      <c r="AK33" s="191" t="s">
        <v>393</v>
      </c>
      <c r="AL33" s="192"/>
      <c r="AM33" s="341"/>
      <c r="AN33" s="342"/>
      <c r="AO33" s="342"/>
      <c r="AP33" s="342"/>
      <c r="AQ33" s="342"/>
      <c r="AR33" s="342"/>
      <c r="AS33" s="342"/>
      <c r="AT33" s="342"/>
      <c r="AU33" s="342"/>
      <c r="AV33" s="342"/>
      <c r="AW33" s="343"/>
      <c r="AX33" s="57"/>
    </row>
    <row r="34" spans="1:50" ht="19.5" customHeight="1">
      <c r="A34" s="57"/>
      <c r="B34" s="373" t="s">
        <v>470</v>
      </c>
      <c r="C34" s="374"/>
      <c r="D34" s="374"/>
      <c r="E34" s="374"/>
      <c r="F34" s="374"/>
      <c r="G34" s="374"/>
      <c r="H34" s="374"/>
      <c r="I34" s="374"/>
      <c r="J34" s="374"/>
      <c r="K34" s="374"/>
      <c r="L34" s="374"/>
      <c r="M34" s="374"/>
      <c r="N34" s="374"/>
      <c r="O34" s="376" t="s">
        <v>471</v>
      </c>
      <c r="P34" s="376"/>
      <c r="Q34" s="376"/>
      <c r="R34" s="376"/>
      <c r="S34" s="376"/>
      <c r="T34" s="376"/>
      <c r="U34" s="376"/>
      <c r="V34" s="376"/>
      <c r="W34" s="376"/>
      <c r="X34" s="376"/>
      <c r="Y34" s="378"/>
      <c r="Z34" s="378"/>
      <c r="AA34" s="378"/>
      <c r="AB34" s="378"/>
      <c r="AC34" s="378"/>
      <c r="AD34" s="378"/>
      <c r="AE34" s="378"/>
      <c r="AF34" s="378"/>
      <c r="AG34" s="378"/>
      <c r="AH34" s="378"/>
      <c r="AI34" s="378"/>
      <c r="AJ34" s="378"/>
      <c r="AK34" s="357">
        <f>SUM(Y34:AJ34)</f>
        <v>0</v>
      </c>
      <c r="AL34" s="192"/>
      <c r="AM34" s="344"/>
      <c r="AN34" s="345"/>
      <c r="AO34" s="345"/>
      <c r="AP34" s="345"/>
      <c r="AQ34" s="345"/>
      <c r="AR34" s="345"/>
      <c r="AS34" s="345"/>
      <c r="AT34" s="345"/>
      <c r="AU34" s="345"/>
      <c r="AV34" s="345"/>
      <c r="AW34" s="346"/>
      <c r="AX34" s="57"/>
    </row>
    <row r="35" spans="1:50" ht="19.5" customHeight="1">
      <c r="A35" s="57"/>
      <c r="B35" s="373"/>
      <c r="C35" s="374"/>
      <c r="D35" s="374"/>
      <c r="E35" s="374"/>
      <c r="F35" s="374"/>
      <c r="G35" s="374"/>
      <c r="H35" s="374"/>
      <c r="I35" s="374"/>
      <c r="J35" s="374"/>
      <c r="K35" s="374"/>
      <c r="L35" s="374"/>
      <c r="M35" s="374"/>
      <c r="N35" s="374"/>
      <c r="O35" s="377"/>
      <c r="P35" s="377"/>
      <c r="Q35" s="377"/>
      <c r="R35" s="377"/>
      <c r="S35" s="377"/>
      <c r="T35" s="377"/>
      <c r="U35" s="377"/>
      <c r="V35" s="377"/>
      <c r="W35" s="377"/>
      <c r="X35" s="377"/>
      <c r="Y35" s="378"/>
      <c r="Z35" s="378"/>
      <c r="AA35" s="378"/>
      <c r="AB35" s="378"/>
      <c r="AC35" s="378"/>
      <c r="AD35" s="378"/>
      <c r="AE35" s="378"/>
      <c r="AF35" s="378"/>
      <c r="AG35" s="378"/>
      <c r="AH35" s="378"/>
      <c r="AI35" s="378"/>
      <c r="AJ35" s="378"/>
      <c r="AK35" s="357">
        <f>SUM(Y35:AJ35)</f>
        <v>0</v>
      </c>
      <c r="AL35" s="192"/>
      <c r="AM35" s="344"/>
      <c r="AN35" s="345"/>
      <c r="AO35" s="345"/>
      <c r="AP35" s="345"/>
      <c r="AQ35" s="345"/>
      <c r="AR35" s="345"/>
      <c r="AS35" s="345"/>
      <c r="AT35" s="345"/>
      <c r="AU35" s="345"/>
      <c r="AV35" s="345"/>
      <c r="AW35" s="346"/>
      <c r="AX35" s="57"/>
    </row>
    <row r="36" spans="1:50" ht="40.5" customHeight="1">
      <c r="A36" s="57"/>
      <c r="B36" s="373"/>
      <c r="C36" s="374"/>
      <c r="D36" s="374"/>
      <c r="E36" s="374"/>
      <c r="F36" s="374"/>
      <c r="G36" s="374"/>
      <c r="H36" s="374"/>
      <c r="I36" s="374"/>
      <c r="J36" s="374"/>
      <c r="K36" s="374"/>
      <c r="L36" s="374"/>
      <c r="M36" s="374"/>
      <c r="N36" s="374"/>
      <c r="O36" s="366" t="s">
        <v>472</v>
      </c>
      <c r="P36" s="354"/>
      <c r="Q36" s="354"/>
      <c r="R36" s="354"/>
      <c r="S36" s="354"/>
      <c r="T36" s="354"/>
      <c r="U36" s="354"/>
      <c r="V36" s="354"/>
      <c r="W36" s="354"/>
      <c r="X36" s="354"/>
      <c r="Y36" s="367"/>
      <c r="Z36" s="367"/>
      <c r="AA36" s="367"/>
      <c r="AB36" s="367"/>
      <c r="AC36" s="367"/>
      <c r="AD36" s="367"/>
      <c r="AE36" s="367"/>
      <c r="AF36" s="367"/>
      <c r="AG36" s="367"/>
      <c r="AH36" s="367"/>
      <c r="AI36" s="367"/>
      <c r="AJ36" s="367"/>
      <c r="AK36" s="81"/>
      <c r="AL36" s="53"/>
      <c r="AM36" s="344"/>
      <c r="AN36" s="345"/>
      <c r="AO36" s="345"/>
      <c r="AP36" s="345"/>
      <c r="AQ36" s="345"/>
      <c r="AR36" s="345"/>
      <c r="AS36" s="345"/>
      <c r="AT36" s="345"/>
      <c r="AU36" s="345"/>
      <c r="AV36" s="345"/>
      <c r="AW36" s="346"/>
      <c r="AX36" s="57"/>
    </row>
    <row r="37" spans="1:50" ht="40.5" customHeight="1">
      <c r="A37" s="57"/>
      <c r="B37" s="374"/>
      <c r="C37" s="375"/>
      <c r="D37" s="375"/>
      <c r="E37" s="375"/>
      <c r="F37" s="375"/>
      <c r="G37" s="375"/>
      <c r="H37" s="375"/>
      <c r="I37" s="375"/>
      <c r="J37" s="375"/>
      <c r="K37" s="375"/>
      <c r="L37" s="375"/>
      <c r="M37" s="375"/>
      <c r="N37" s="374"/>
      <c r="O37" s="360" t="s">
        <v>397</v>
      </c>
      <c r="P37" s="360"/>
      <c r="Q37" s="360"/>
      <c r="R37" s="360"/>
      <c r="S37" s="360"/>
      <c r="T37" s="360"/>
      <c r="U37" s="360"/>
      <c r="V37" s="360"/>
      <c r="W37" s="360"/>
      <c r="X37" s="361"/>
      <c r="Y37" s="368"/>
      <c r="Z37" s="369"/>
      <c r="AA37" s="369"/>
      <c r="AB37" s="369"/>
      <c r="AC37" s="369"/>
      <c r="AD37" s="369"/>
      <c r="AE37" s="369"/>
      <c r="AF37" s="369"/>
      <c r="AG37" s="369"/>
      <c r="AH37" s="369"/>
      <c r="AI37" s="369"/>
      <c r="AJ37" s="370"/>
      <c r="AK37" s="362"/>
      <c r="AL37" s="192"/>
      <c r="AM37" s="347"/>
      <c r="AN37" s="348"/>
      <c r="AO37" s="348"/>
      <c r="AP37" s="348"/>
      <c r="AQ37" s="348"/>
      <c r="AR37" s="348"/>
      <c r="AS37" s="348"/>
      <c r="AT37" s="348"/>
      <c r="AU37" s="348"/>
      <c r="AV37" s="348"/>
      <c r="AW37" s="349"/>
      <c r="AX37" s="82"/>
    </row>
    <row r="38" spans="1:50" ht="40.5" customHeight="1">
      <c r="A38" s="57"/>
      <c r="B38" s="365" t="s">
        <v>473</v>
      </c>
      <c r="C38" s="202"/>
      <c r="D38" s="202"/>
      <c r="E38" s="202"/>
      <c r="F38" s="202"/>
      <c r="G38" s="202"/>
      <c r="H38" s="202"/>
      <c r="I38" s="202"/>
      <c r="J38" s="202"/>
      <c r="K38" s="202"/>
      <c r="L38" s="202"/>
      <c r="M38" s="202"/>
      <c r="N38" s="202"/>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192"/>
      <c r="AM38" s="337" t="s">
        <v>390</v>
      </c>
      <c r="AN38" s="338"/>
      <c r="AO38" s="338"/>
      <c r="AP38" s="338"/>
      <c r="AQ38" s="338"/>
      <c r="AR38" s="338"/>
      <c r="AS38" s="338"/>
      <c r="AT38" s="338"/>
      <c r="AU38" s="338"/>
      <c r="AV38" s="338"/>
      <c r="AW38" s="339"/>
      <c r="AX38" s="57"/>
    </row>
    <row r="39" spans="1:50" ht="40.5" customHeight="1">
      <c r="A39" s="57"/>
      <c r="B39" s="340" t="s">
        <v>391</v>
      </c>
      <c r="C39" s="321"/>
      <c r="D39" s="321"/>
      <c r="E39" s="321"/>
      <c r="F39" s="321"/>
      <c r="G39" s="321"/>
      <c r="H39" s="321"/>
      <c r="I39" s="321"/>
      <c r="J39" s="321"/>
      <c r="K39" s="321"/>
      <c r="L39" s="321"/>
      <c r="M39" s="321"/>
      <c r="N39" s="192"/>
      <c r="O39" s="340" t="s">
        <v>392</v>
      </c>
      <c r="P39" s="321"/>
      <c r="Q39" s="321"/>
      <c r="R39" s="321"/>
      <c r="S39" s="321"/>
      <c r="T39" s="321"/>
      <c r="U39" s="321"/>
      <c r="V39" s="321"/>
      <c r="W39" s="321"/>
      <c r="X39" s="192"/>
      <c r="Y39" s="77" t="s">
        <v>73</v>
      </c>
      <c r="Z39" s="77" t="s">
        <v>74</v>
      </c>
      <c r="AA39" s="77" t="s">
        <v>75</v>
      </c>
      <c r="AB39" s="77" t="s">
        <v>76</v>
      </c>
      <c r="AC39" s="77" t="s">
        <v>77</v>
      </c>
      <c r="AD39" s="77" t="s">
        <v>78</v>
      </c>
      <c r="AE39" s="77" t="s">
        <v>79</v>
      </c>
      <c r="AF39" s="77" t="s">
        <v>80</v>
      </c>
      <c r="AG39" s="77" t="s">
        <v>81</v>
      </c>
      <c r="AH39" s="77" t="s">
        <v>82</v>
      </c>
      <c r="AI39" s="77" t="s">
        <v>83</v>
      </c>
      <c r="AJ39" s="77" t="s">
        <v>84</v>
      </c>
      <c r="AK39" s="191" t="s">
        <v>393</v>
      </c>
      <c r="AL39" s="192"/>
      <c r="AM39" s="341"/>
      <c r="AN39" s="342"/>
      <c r="AO39" s="342"/>
      <c r="AP39" s="342"/>
      <c r="AQ39" s="342"/>
      <c r="AR39" s="342"/>
      <c r="AS39" s="342"/>
      <c r="AT39" s="342"/>
      <c r="AU39" s="342"/>
      <c r="AV39" s="342"/>
      <c r="AW39" s="343"/>
      <c r="AX39" s="57"/>
    </row>
    <row r="40" spans="1:50" ht="31.5" customHeight="1">
      <c r="A40" s="57"/>
      <c r="B40" s="350" t="s">
        <v>474</v>
      </c>
      <c r="C40" s="194"/>
      <c r="D40" s="194"/>
      <c r="E40" s="194"/>
      <c r="F40" s="194"/>
      <c r="G40" s="194"/>
      <c r="H40" s="194"/>
      <c r="I40" s="194"/>
      <c r="J40" s="194"/>
      <c r="K40" s="194"/>
      <c r="L40" s="194"/>
      <c r="M40" s="194"/>
      <c r="N40" s="196"/>
      <c r="O40" s="353" t="s">
        <v>471</v>
      </c>
      <c r="P40" s="354"/>
      <c r="Q40" s="354"/>
      <c r="R40" s="354"/>
      <c r="S40" s="354"/>
      <c r="T40" s="354"/>
      <c r="U40" s="354"/>
      <c r="V40" s="354"/>
      <c r="W40" s="354"/>
      <c r="X40" s="355"/>
      <c r="Y40" s="356"/>
      <c r="Z40" s="357"/>
      <c r="AA40" s="357"/>
      <c r="AB40" s="357"/>
      <c r="AC40" s="357"/>
      <c r="AD40" s="357"/>
      <c r="AE40" s="357"/>
      <c r="AF40" s="357"/>
      <c r="AG40" s="357"/>
      <c r="AH40" s="357"/>
      <c r="AI40" s="357"/>
      <c r="AJ40" s="358"/>
      <c r="AK40" s="356">
        <f>SUM(Y40:AJ40)</f>
        <v>0</v>
      </c>
      <c r="AL40" s="192"/>
      <c r="AM40" s="344"/>
      <c r="AN40" s="345"/>
      <c r="AO40" s="345"/>
      <c r="AP40" s="345"/>
      <c r="AQ40" s="345"/>
      <c r="AR40" s="345"/>
      <c r="AS40" s="345"/>
      <c r="AT40" s="345"/>
      <c r="AU40" s="345"/>
      <c r="AV40" s="345"/>
      <c r="AW40" s="346"/>
      <c r="AX40" s="57"/>
    </row>
    <row r="41" spans="1:50" ht="37.5" customHeight="1">
      <c r="A41" s="57"/>
      <c r="B41" s="351"/>
      <c r="C41" s="352"/>
      <c r="D41" s="352"/>
      <c r="E41" s="352"/>
      <c r="F41" s="352"/>
      <c r="G41" s="352"/>
      <c r="H41" s="352"/>
      <c r="I41" s="352"/>
      <c r="J41" s="352"/>
      <c r="K41" s="352"/>
      <c r="L41" s="352"/>
      <c r="M41" s="352"/>
      <c r="N41" s="200"/>
      <c r="O41" s="353" t="s">
        <v>475</v>
      </c>
      <c r="P41" s="354"/>
      <c r="Q41" s="354"/>
      <c r="R41" s="354"/>
      <c r="S41" s="354"/>
      <c r="T41" s="354"/>
      <c r="U41" s="354"/>
      <c r="V41" s="354"/>
      <c r="W41" s="354"/>
      <c r="X41" s="355"/>
      <c r="Y41" s="356"/>
      <c r="Z41" s="357"/>
      <c r="AA41" s="357"/>
      <c r="AB41" s="357"/>
      <c r="AC41" s="357"/>
      <c r="AD41" s="357"/>
      <c r="AE41" s="357"/>
      <c r="AF41" s="357"/>
      <c r="AG41" s="357"/>
      <c r="AH41" s="357"/>
      <c r="AI41" s="357"/>
      <c r="AJ41" s="358"/>
      <c r="AK41" s="356">
        <f>SUM(Y41:AJ41)</f>
        <v>0</v>
      </c>
      <c r="AL41" s="192"/>
      <c r="AM41" s="344"/>
      <c r="AN41" s="345"/>
      <c r="AO41" s="345"/>
      <c r="AP41" s="345"/>
      <c r="AQ41" s="345"/>
      <c r="AR41" s="345"/>
      <c r="AS41" s="345"/>
      <c r="AT41" s="345"/>
      <c r="AU41" s="345"/>
      <c r="AV41" s="345"/>
      <c r="AW41" s="346"/>
      <c r="AX41" s="57"/>
    </row>
    <row r="42" spans="1:50" ht="70.5" customHeight="1">
      <c r="A42" s="57"/>
      <c r="B42" s="351"/>
      <c r="C42" s="352"/>
      <c r="D42" s="352"/>
      <c r="E42" s="352"/>
      <c r="F42" s="352"/>
      <c r="G42" s="352"/>
      <c r="H42" s="352"/>
      <c r="I42" s="352"/>
      <c r="J42" s="352"/>
      <c r="K42" s="352"/>
      <c r="L42" s="352"/>
      <c r="M42" s="352"/>
      <c r="N42" s="200"/>
      <c r="O42" s="353" t="s">
        <v>472</v>
      </c>
      <c r="P42" s="354"/>
      <c r="Q42" s="354"/>
      <c r="R42" s="354"/>
      <c r="S42" s="354"/>
      <c r="T42" s="354"/>
      <c r="U42" s="354"/>
      <c r="V42" s="354"/>
      <c r="W42" s="354"/>
      <c r="X42" s="355"/>
      <c r="Y42" s="356"/>
      <c r="Z42" s="357"/>
      <c r="AA42" s="357"/>
      <c r="AB42" s="357"/>
      <c r="AC42" s="357"/>
      <c r="AD42" s="357"/>
      <c r="AE42" s="357"/>
      <c r="AF42" s="357"/>
      <c r="AG42" s="357"/>
      <c r="AH42" s="357"/>
      <c r="AI42" s="357"/>
      <c r="AJ42" s="358"/>
      <c r="AK42" s="78"/>
      <c r="AL42" s="53"/>
      <c r="AM42" s="344"/>
      <c r="AN42" s="345"/>
      <c r="AO42" s="345"/>
      <c r="AP42" s="345"/>
      <c r="AQ42" s="345"/>
      <c r="AR42" s="345"/>
      <c r="AS42" s="345"/>
      <c r="AT42" s="345"/>
      <c r="AU42" s="345"/>
      <c r="AV42" s="345"/>
      <c r="AW42" s="346"/>
      <c r="AX42" s="57"/>
    </row>
    <row r="43" spans="1:50" ht="19.5" customHeight="1">
      <c r="A43" s="57"/>
      <c r="B43" s="197"/>
      <c r="C43" s="198"/>
      <c r="D43" s="198"/>
      <c r="E43" s="198"/>
      <c r="F43" s="198"/>
      <c r="G43" s="198"/>
      <c r="H43" s="198"/>
      <c r="I43" s="198"/>
      <c r="J43" s="198"/>
      <c r="K43" s="198"/>
      <c r="L43" s="198"/>
      <c r="M43" s="198"/>
      <c r="N43" s="200"/>
      <c r="O43" s="359" t="s">
        <v>397</v>
      </c>
      <c r="P43" s="360"/>
      <c r="Q43" s="360"/>
      <c r="R43" s="360"/>
      <c r="S43" s="360"/>
      <c r="T43" s="360"/>
      <c r="U43" s="360"/>
      <c r="V43" s="360"/>
      <c r="W43" s="360"/>
      <c r="X43" s="361"/>
      <c r="Y43" s="362"/>
      <c r="Z43" s="363"/>
      <c r="AA43" s="363"/>
      <c r="AB43" s="363"/>
      <c r="AC43" s="363"/>
      <c r="AD43" s="363"/>
      <c r="AE43" s="363"/>
      <c r="AF43" s="363"/>
      <c r="AG43" s="363"/>
      <c r="AH43" s="363"/>
      <c r="AI43" s="363"/>
      <c r="AJ43" s="364"/>
      <c r="AK43" s="362"/>
      <c r="AL43" s="192"/>
      <c r="AM43" s="347"/>
      <c r="AN43" s="348"/>
      <c r="AO43" s="348"/>
      <c r="AP43" s="348"/>
      <c r="AQ43" s="348"/>
      <c r="AR43" s="348"/>
      <c r="AS43" s="348"/>
      <c r="AT43" s="348"/>
      <c r="AU43" s="348"/>
      <c r="AV43" s="348"/>
      <c r="AW43" s="349"/>
      <c r="AX43" s="82"/>
    </row>
    <row r="44" spans="1:50" ht="19.5" customHeight="1">
      <c r="A44" s="57"/>
      <c r="B44" s="324" t="s">
        <v>476</v>
      </c>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6"/>
      <c r="AX44" s="82"/>
    </row>
    <row r="45" spans="1:50" ht="145.5" customHeight="1">
      <c r="A45" s="57"/>
      <c r="B45" s="327" t="s">
        <v>477</v>
      </c>
      <c r="C45" s="321"/>
      <c r="D45" s="321"/>
      <c r="E45" s="321"/>
      <c r="F45" s="321"/>
      <c r="G45" s="321"/>
      <c r="H45" s="321"/>
      <c r="I45" s="321"/>
      <c r="J45" s="321"/>
      <c r="K45" s="321"/>
      <c r="L45" s="321"/>
      <c r="M45" s="321"/>
      <c r="N45" s="321"/>
      <c r="O45" s="192"/>
      <c r="P45" s="327" t="s">
        <v>478</v>
      </c>
      <c r="Q45" s="321"/>
      <c r="R45" s="321"/>
      <c r="S45" s="321"/>
      <c r="T45" s="321"/>
      <c r="U45" s="321"/>
      <c r="V45" s="321"/>
      <c r="W45" s="321"/>
      <c r="X45" s="321"/>
      <c r="Y45" s="321"/>
      <c r="Z45" s="321"/>
      <c r="AA45" s="321"/>
      <c r="AB45" s="321"/>
      <c r="AC45" s="321"/>
      <c r="AD45" s="192"/>
      <c r="AE45" s="327" t="s">
        <v>479</v>
      </c>
      <c r="AF45" s="321"/>
      <c r="AG45" s="321"/>
      <c r="AH45" s="321"/>
      <c r="AI45" s="321"/>
      <c r="AJ45" s="321"/>
      <c r="AK45" s="321"/>
      <c r="AL45" s="321"/>
      <c r="AM45" s="321"/>
      <c r="AN45" s="192"/>
      <c r="AO45" s="327" t="s">
        <v>480</v>
      </c>
      <c r="AP45" s="328"/>
      <c r="AQ45" s="328"/>
      <c r="AR45" s="328"/>
      <c r="AS45" s="328"/>
      <c r="AT45" s="328"/>
      <c r="AU45" s="328"/>
      <c r="AV45" s="328"/>
      <c r="AW45" s="329"/>
      <c r="AX45" s="82"/>
    </row>
    <row r="46" spans="1:50" ht="19.5" customHeight="1">
      <c r="A46" s="57"/>
      <c r="B46" s="330"/>
      <c r="C46" s="331"/>
      <c r="D46" s="331"/>
      <c r="E46" s="331"/>
      <c r="F46" s="331"/>
      <c r="G46" s="331"/>
      <c r="H46" s="331"/>
      <c r="I46" s="331"/>
      <c r="J46" s="331"/>
      <c r="K46" s="331"/>
      <c r="L46" s="331"/>
      <c r="M46" s="331"/>
      <c r="N46" s="331"/>
      <c r="O46" s="332"/>
      <c r="P46" s="333"/>
      <c r="Q46" s="331"/>
      <c r="R46" s="331"/>
      <c r="S46" s="331"/>
      <c r="T46" s="331"/>
      <c r="U46" s="331"/>
      <c r="V46" s="331"/>
      <c r="W46" s="331"/>
      <c r="X46" s="331"/>
      <c r="Y46" s="331"/>
      <c r="Z46" s="331"/>
      <c r="AA46" s="331"/>
      <c r="AB46" s="331"/>
      <c r="AC46" s="331"/>
      <c r="AD46" s="332"/>
      <c r="AE46" s="330"/>
      <c r="AF46" s="331"/>
      <c r="AG46" s="331"/>
      <c r="AH46" s="331"/>
      <c r="AI46" s="331"/>
      <c r="AJ46" s="331"/>
      <c r="AK46" s="331"/>
      <c r="AL46" s="331"/>
      <c r="AM46" s="331"/>
      <c r="AN46" s="332"/>
      <c r="AO46" s="334"/>
      <c r="AP46" s="335"/>
      <c r="AQ46" s="335"/>
      <c r="AR46" s="335"/>
      <c r="AS46" s="335"/>
      <c r="AT46" s="335"/>
      <c r="AU46" s="335"/>
      <c r="AV46" s="335"/>
      <c r="AW46" s="336"/>
      <c r="AX46" s="82"/>
    </row>
    <row r="47" spans="1:50" ht="19.5" customHeight="1">
      <c r="A47" s="57"/>
      <c r="B47" s="324" t="s">
        <v>481</v>
      </c>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6"/>
      <c r="AX47" s="82"/>
    </row>
    <row r="48" spans="1:50" ht="19.5" customHeight="1">
      <c r="A48" s="57"/>
      <c r="B48" s="327" t="s">
        <v>477</v>
      </c>
      <c r="C48" s="321"/>
      <c r="D48" s="321"/>
      <c r="E48" s="321"/>
      <c r="F48" s="321"/>
      <c r="G48" s="321"/>
      <c r="H48" s="321"/>
      <c r="I48" s="321"/>
      <c r="J48" s="321"/>
      <c r="K48" s="321"/>
      <c r="L48" s="321"/>
      <c r="M48" s="321"/>
      <c r="N48" s="321"/>
      <c r="O48" s="192"/>
      <c r="P48" s="327" t="s">
        <v>478</v>
      </c>
      <c r="Q48" s="321"/>
      <c r="R48" s="321"/>
      <c r="S48" s="321"/>
      <c r="T48" s="321"/>
      <c r="U48" s="321"/>
      <c r="V48" s="321"/>
      <c r="W48" s="321"/>
      <c r="X48" s="321"/>
      <c r="Y48" s="321"/>
      <c r="Z48" s="321"/>
      <c r="AA48" s="321"/>
      <c r="AB48" s="321"/>
      <c r="AC48" s="321"/>
      <c r="AD48" s="192"/>
      <c r="AE48" s="327" t="s">
        <v>479</v>
      </c>
      <c r="AF48" s="321"/>
      <c r="AG48" s="321"/>
      <c r="AH48" s="321"/>
      <c r="AI48" s="321"/>
      <c r="AJ48" s="321"/>
      <c r="AK48" s="321"/>
      <c r="AL48" s="321"/>
      <c r="AM48" s="321"/>
      <c r="AN48" s="192"/>
      <c r="AO48" s="327" t="s">
        <v>480</v>
      </c>
      <c r="AP48" s="328"/>
      <c r="AQ48" s="328"/>
      <c r="AR48" s="328"/>
      <c r="AS48" s="328"/>
      <c r="AT48" s="328"/>
      <c r="AU48" s="328"/>
      <c r="AV48" s="328"/>
      <c r="AW48" s="329"/>
      <c r="AX48" s="82"/>
    </row>
    <row r="49" spans="1:50" ht="13.5" customHeight="1">
      <c r="A49" s="57"/>
      <c r="B49" s="330"/>
      <c r="C49" s="331"/>
      <c r="D49" s="331"/>
      <c r="E49" s="331"/>
      <c r="F49" s="331"/>
      <c r="G49" s="331"/>
      <c r="H49" s="331"/>
      <c r="I49" s="331"/>
      <c r="J49" s="331"/>
      <c r="K49" s="331"/>
      <c r="L49" s="331"/>
      <c r="M49" s="331"/>
      <c r="N49" s="331"/>
      <c r="O49" s="332"/>
      <c r="P49" s="333"/>
      <c r="Q49" s="331"/>
      <c r="R49" s="331"/>
      <c r="S49" s="331"/>
      <c r="T49" s="331"/>
      <c r="U49" s="331"/>
      <c r="V49" s="331"/>
      <c r="W49" s="331"/>
      <c r="X49" s="331"/>
      <c r="Y49" s="331"/>
      <c r="Z49" s="331"/>
      <c r="AA49" s="331"/>
      <c r="AB49" s="331"/>
      <c r="AC49" s="331"/>
      <c r="AD49" s="332"/>
      <c r="AE49" s="330"/>
      <c r="AF49" s="331"/>
      <c r="AG49" s="331"/>
      <c r="AH49" s="331"/>
      <c r="AI49" s="331"/>
      <c r="AJ49" s="331"/>
      <c r="AK49" s="331"/>
      <c r="AL49" s="331"/>
      <c r="AM49" s="331"/>
      <c r="AN49" s="332"/>
      <c r="AO49" s="334"/>
      <c r="AP49" s="335"/>
      <c r="AQ49" s="335"/>
      <c r="AR49" s="335"/>
      <c r="AS49" s="335"/>
      <c r="AT49" s="335"/>
      <c r="AU49" s="335"/>
      <c r="AV49" s="335"/>
      <c r="AW49" s="336"/>
      <c r="AX49" s="82"/>
    </row>
    <row r="50" spans="1:50" ht="13.5" customHeight="1">
      <c r="A50" s="57"/>
      <c r="B50" s="320" t="s">
        <v>399</v>
      </c>
      <c r="C50" s="321"/>
      <c r="D50" s="321"/>
      <c r="E50" s="321"/>
      <c r="F50" s="321"/>
      <c r="G50" s="321"/>
      <c r="H50" s="321"/>
      <c r="I50" s="321"/>
      <c r="J50" s="321"/>
      <c r="K50" s="321"/>
      <c r="L50" s="321"/>
      <c r="M50" s="321"/>
      <c r="N50" s="321"/>
      <c r="O50" s="192"/>
      <c r="P50" s="320" t="s">
        <v>399</v>
      </c>
      <c r="Q50" s="321"/>
      <c r="R50" s="321"/>
      <c r="S50" s="321"/>
      <c r="T50" s="321"/>
      <c r="U50" s="321"/>
      <c r="V50" s="321"/>
      <c r="W50" s="321"/>
      <c r="X50" s="321"/>
      <c r="Y50" s="321"/>
      <c r="Z50" s="321"/>
      <c r="AA50" s="321"/>
      <c r="AB50" s="321"/>
      <c r="AC50" s="321"/>
      <c r="AD50" s="192"/>
      <c r="AE50" s="320" t="s">
        <v>399</v>
      </c>
      <c r="AF50" s="321"/>
      <c r="AG50" s="321"/>
      <c r="AH50" s="321"/>
      <c r="AI50" s="321"/>
      <c r="AJ50" s="321"/>
      <c r="AK50" s="321"/>
      <c r="AL50" s="321"/>
      <c r="AM50" s="321"/>
      <c r="AN50" s="192"/>
      <c r="AO50" s="320" t="s">
        <v>399</v>
      </c>
      <c r="AP50" s="322"/>
      <c r="AQ50" s="322"/>
      <c r="AR50" s="322"/>
      <c r="AS50" s="322"/>
      <c r="AT50" s="322"/>
      <c r="AU50" s="322"/>
      <c r="AV50" s="322"/>
      <c r="AW50" s="323"/>
      <c r="AX50" s="82"/>
    </row>
    <row r="51" spans="1:50" ht="13.5" customHeight="1">
      <c r="A51" s="57"/>
      <c r="B51" s="320" t="s">
        <v>400</v>
      </c>
      <c r="C51" s="321"/>
      <c r="D51" s="321"/>
      <c r="E51" s="321"/>
      <c r="F51" s="321"/>
      <c r="G51" s="321"/>
      <c r="H51" s="321"/>
      <c r="I51" s="321"/>
      <c r="J51" s="321"/>
      <c r="K51" s="321"/>
      <c r="L51" s="321"/>
      <c r="M51" s="321"/>
      <c r="N51" s="321"/>
      <c r="O51" s="192"/>
      <c r="P51" s="320" t="s">
        <v>400</v>
      </c>
      <c r="Q51" s="321"/>
      <c r="R51" s="321"/>
      <c r="S51" s="321"/>
      <c r="T51" s="321"/>
      <c r="U51" s="321"/>
      <c r="V51" s="321"/>
      <c r="W51" s="321"/>
      <c r="X51" s="321"/>
      <c r="Y51" s="321"/>
      <c r="Z51" s="321"/>
      <c r="AA51" s="321"/>
      <c r="AB51" s="321"/>
      <c r="AC51" s="321"/>
      <c r="AD51" s="192"/>
      <c r="AE51" s="320" t="s">
        <v>400</v>
      </c>
      <c r="AF51" s="321"/>
      <c r="AG51" s="321"/>
      <c r="AH51" s="321"/>
      <c r="AI51" s="321"/>
      <c r="AJ51" s="321"/>
      <c r="AK51" s="321"/>
      <c r="AL51" s="321"/>
      <c r="AM51" s="321"/>
      <c r="AN51" s="192"/>
      <c r="AO51" s="320" t="s">
        <v>401</v>
      </c>
      <c r="AP51" s="322"/>
      <c r="AQ51" s="322"/>
      <c r="AR51" s="322"/>
      <c r="AS51" s="322"/>
      <c r="AT51" s="322"/>
      <c r="AU51" s="322"/>
      <c r="AV51" s="322"/>
      <c r="AW51" s="323"/>
      <c r="AX51" s="82"/>
    </row>
    <row r="52" spans="1:50" ht="13.5" customHeight="1">
      <c r="A52" s="57"/>
      <c r="B52" s="320" t="s">
        <v>402</v>
      </c>
      <c r="C52" s="321"/>
      <c r="D52" s="321"/>
      <c r="E52" s="321"/>
      <c r="F52" s="321"/>
      <c r="G52" s="321"/>
      <c r="H52" s="321"/>
      <c r="I52" s="321"/>
      <c r="J52" s="321"/>
      <c r="K52" s="321"/>
      <c r="L52" s="321"/>
      <c r="M52" s="321"/>
      <c r="N52" s="321"/>
      <c r="O52" s="192"/>
      <c r="P52" s="320" t="s">
        <v>402</v>
      </c>
      <c r="Q52" s="321"/>
      <c r="R52" s="321"/>
      <c r="S52" s="321"/>
      <c r="T52" s="321"/>
      <c r="U52" s="321"/>
      <c r="V52" s="321"/>
      <c r="W52" s="321"/>
      <c r="X52" s="321"/>
      <c r="Y52" s="321"/>
      <c r="Z52" s="321"/>
      <c r="AA52" s="321"/>
      <c r="AB52" s="321"/>
      <c r="AC52" s="321"/>
      <c r="AD52" s="192"/>
      <c r="AE52" s="320" t="s">
        <v>402</v>
      </c>
      <c r="AF52" s="321"/>
      <c r="AG52" s="321"/>
      <c r="AH52" s="321"/>
      <c r="AI52" s="321"/>
      <c r="AJ52" s="321"/>
      <c r="AK52" s="321"/>
      <c r="AL52" s="321"/>
      <c r="AM52" s="321"/>
      <c r="AN52" s="192"/>
      <c r="AO52" s="320" t="s">
        <v>402</v>
      </c>
      <c r="AP52" s="322"/>
      <c r="AQ52" s="322"/>
      <c r="AR52" s="322"/>
      <c r="AS52" s="322"/>
      <c r="AT52" s="322"/>
      <c r="AU52" s="322"/>
      <c r="AV52" s="322"/>
      <c r="AW52" s="323"/>
      <c r="AX52" s="82"/>
    </row>
    <row r="53" spans="1:50" ht="13.5" customHeight="1">
      <c r="A53" s="57"/>
      <c r="B53" s="57"/>
      <c r="C53" s="83"/>
      <c r="D53" s="83"/>
      <c r="E53" s="83"/>
      <c r="F53" s="83"/>
      <c r="G53" s="83"/>
      <c r="H53" s="83"/>
      <c r="I53" s="83"/>
      <c r="J53" s="83"/>
      <c r="K53" s="83"/>
      <c r="L53" s="83"/>
      <c r="M53" s="83"/>
      <c r="N53" s="83"/>
      <c r="O53" s="83"/>
      <c r="P53" s="83"/>
      <c r="Q53" s="83"/>
      <c r="R53" s="57"/>
      <c r="S53" s="57"/>
      <c r="T53" s="57"/>
      <c r="U53" s="57"/>
      <c r="V53" s="57"/>
      <c r="W53" s="57"/>
      <c r="X53" s="57"/>
      <c r="Y53" s="57"/>
      <c r="Z53" s="57"/>
      <c r="AA53" s="57"/>
      <c r="AB53" s="57"/>
      <c r="AC53" s="57"/>
      <c r="AD53" s="57"/>
      <c r="AE53" s="57"/>
      <c r="AF53" s="57"/>
      <c r="AG53" s="57"/>
      <c r="AH53" s="57"/>
      <c r="AI53" s="57"/>
      <c r="AJ53" s="57"/>
      <c r="AK53" s="57"/>
      <c r="AL53" s="57"/>
      <c r="AM53" s="84"/>
      <c r="AN53" s="84"/>
      <c r="AO53" s="82"/>
      <c r="AP53" s="82"/>
      <c r="AQ53" s="82"/>
      <c r="AR53" s="82"/>
      <c r="AS53" s="82"/>
      <c r="AT53" s="84"/>
      <c r="AU53" s="84"/>
      <c r="AV53" s="84"/>
      <c r="AW53" s="84"/>
      <c r="AX53" s="82"/>
    </row>
    <row r="54" spans="1:50" ht="15" customHeight="1">
      <c r="A54" s="57"/>
      <c r="B54" s="57"/>
      <c r="C54" s="83"/>
      <c r="D54" s="83"/>
      <c r="E54" s="83"/>
      <c r="F54" s="83"/>
      <c r="G54" s="83"/>
      <c r="H54" s="83"/>
      <c r="I54" s="83"/>
      <c r="J54" s="83"/>
      <c r="K54" s="83"/>
      <c r="L54" s="83"/>
      <c r="M54" s="83"/>
      <c r="N54" s="83"/>
      <c r="O54" s="83"/>
      <c r="P54" s="83"/>
      <c r="Q54" s="83"/>
      <c r="R54" s="57"/>
      <c r="S54" s="57"/>
      <c r="T54" s="57"/>
      <c r="U54" s="57"/>
      <c r="V54" s="57"/>
      <c r="W54" s="57"/>
      <c r="X54" s="57"/>
      <c r="Y54" s="57"/>
      <c r="Z54" s="57"/>
      <c r="AA54" s="57"/>
      <c r="AB54" s="57"/>
      <c r="AC54" s="57"/>
      <c r="AD54" s="57"/>
      <c r="AE54" s="57"/>
      <c r="AF54" s="57"/>
      <c r="AG54" s="57"/>
      <c r="AH54" s="57"/>
      <c r="AI54" s="57"/>
      <c r="AJ54" s="57"/>
      <c r="AK54" s="57"/>
      <c r="AL54" s="57"/>
      <c r="AM54" s="84"/>
      <c r="AN54" s="84"/>
      <c r="AO54" s="82"/>
      <c r="AP54" s="82"/>
      <c r="AQ54" s="82"/>
      <c r="AR54" s="82"/>
      <c r="AS54" s="82"/>
      <c r="AT54" s="84"/>
      <c r="AU54" s="84"/>
      <c r="AV54" s="84"/>
      <c r="AW54" s="84"/>
      <c r="AX54" s="82"/>
    </row>
    <row r="55" spans="1:50" ht="1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84"/>
      <c r="AN55" s="84"/>
      <c r="AO55" s="82"/>
      <c r="AP55" s="82"/>
      <c r="AQ55" s="82"/>
      <c r="AR55" s="82"/>
      <c r="AS55" s="82"/>
      <c r="AT55" s="84"/>
      <c r="AU55" s="84"/>
      <c r="AV55" s="84"/>
      <c r="AW55" s="84"/>
      <c r="AX55" s="82"/>
    </row>
    <row r="56" spans="1:50" ht="1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84"/>
      <c r="AN56" s="84"/>
      <c r="AO56" s="85"/>
      <c r="AP56" s="85"/>
      <c r="AQ56" s="85"/>
      <c r="AR56" s="85"/>
      <c r="AS56" s="85"/>
      <c r="AT56" s="84"/>
      <c r="AU56" s="84"/>
      <c r="AV56" s="84"/>
      <c r="AW56" s="84"/>
      <c r="AX56" s="85"/>
    </row>
    <row r="57" spans="1:50" ht="1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84"/>
      <c r="AN57" s="84"/>
      <c r="AO57" s="85"/>
      <c r="AP57" s="85"/>
      <c r="AQ57" s="85"/>
      <c r="AR57" s="85"/>
      <c r="AS57" s="85"/>
      <c r="AT57" s="84"/>
      <c r="AU57" s="84"/>
      <c r="AV57" s="84"/>
      <c r="AW57" s="84"/>
      <c r="AX57" s="85"/>
    </row>
  </sheetData>
  <mergeCells count="184">
    <mergeCell ref="B2:J5"/>
    <mergeCell ref="K2:AU3"/>
    <mergeCell ref="AV2:AW2"/>
    <mergeCell ref="AV3:AW3"/>
    <mergeCell ref="K4:AU5"/>
    <mergeCell ref="AV4:AW4"/>
    <mergeCell ref="AV5:AW5"/>
    <mergeCell ref="B8:G8"/>
    <mergeCell ref="H8:X8"/>
    <mergeCell ref="Y8:AA8"/>
    <mergeCell ref="AB8:AW8"/>
    <mergeCell ref="B9:AD9"/>
    <mergeCell ref="AE9:AP9"/>
    <mergeCell ref="AQ9:AW9"/>
    <mergeCell ref="J6:AU6"/>
    <mergeCell ref="B7:G7"/>
    <mergeCell ref="H7:X7"/>
    <mergeCell ref="Y7:AA7"/>
    <mergeCell ref="AB7:AJ7"/>
    <mergeCell ref="AK7:AN7"/>
    <mergeCell ref="AO7:AW7"/>
    <mergeCell ref="B12:AD12"/>
    <mergeCell ref="AE12:AP12"/>
    <mergeCell ref="AQ12:AW12"/>
    <mergeCell ref="B10:AD10"/>
    <mergeCell ref="AE10:AP10"/>
    <mergeCell ref="AQ10:AW10"/>
    <mergeCell ref="B11:AD11"/>
    <mergeCell ref="AE11:AP11"/>
    <mergeCell ref="AQ11:AW11"/>
    <mergeCell ref="U15:U16"/>
    <mergeCell ref="V15:V16"/>
    <mergeCell ref="B13:AJ13"/>
    <mergeCell ref="AK13:AN14"/>
    <mergeCell ref="AO13:AP14"/>
    <mergeCell ref="AQ13:AS14"/>
    <mergeCell ref="AT13:AV14"/>
    <mergeCell ref="AW13:AW14"/>
    <mergeCell ref="C14:N14"/>
    <mergeCell ref="O14:S14"/>
    <mergeCell ref="AW15:AW16"/>
    <mergeCell ref="AK16:AL16"/>
    <mergeCell ref="B17:B18"/>
    <mergeCell ref="C17:N18"/>
    <mergeCell ref="O17:S18"/>
    <mergeCell ref="T17:T18"/>
    <mergeCell ref="U17:U18"/>
    <mergeCell ref="V17:V18"/>
    <mergeCell ref="W17:W18"/>
    <mergeCell ref="AK17:AL17"/>
    <mergeCell ref="W15:W16"/>
    <mergeCell ref="AK15:AL15"/>
    <mergeCell ref="AM15:AN16"/>
    <mergeCell ref="AO15:AP24"/>
    <mergeCell ref="AR15:AS16"/>
    <mergeCell ref="AT15:AV16"/>
    <mergeCell ref="AM17:AN18"/>
    <mergeCell ref="AR17:AS18"/>
    <mergeCell ref="AT17:AV18"/>
    <mergeCell ref="AM19:AN20"/>
    <mergeCell ref="B15:B16"/>
    <mergeCell ref="C15:N16"/>
    <mergeCell ref="O15:S16"/>
    <mergeCell ref="T15:T16"/>
    <mergeCell ref="B21:B22"/>
    <mergeCell ref="C21:N22"/>
    <mergeCell ref="O21:S22"/>
    <mergeCell ref="T21:T22"/>
    <mergeCell ref="U21:U22"/>
    <mergeCell ref="V21:V22"/>
    <mergeCell ref="AW17:AW18"/>
    <mergeCell ref="AK18:AL18"/>
    <mergeCell ref="B19:B20"/>
    <mergeCell ref="C19:N20"/>
    <mergeCell ref="O19:S20"/>
    <mergeCell ref="T19:T20"/>
    <mergeCell ref="U19:U20"/>
    <mergeCell ref="V19:V20"/>
    <mergeCell ref="W19:W20"/>
    <mergeCell ref="AK19:AL19"/>
    <mergeCell ref="W21:W22"/>
    <mergeCell ref="AK21:AL21"/>
    <mergeCell ref="AM21:AN22"/>
    <mergeCell ref="AR21:AS22"/>
    <mergeCell ref="AT21:AV22"/>
    <mergeCell ref="AW21:AW22"/>
    <mergeCell ref="AK22:AL22"/>
    <mergeCell ref="AR19:AS20"/>
    <mergeCell ref="AT19:AV20"/>
    <mergeCell ref="AW19:AW20"/>
    <mergeCell ref="AK20:AL20"/>
    <mergeCell ref="W23:W24"/>
    <mergeCell ref="AK23:AL23"/>
    <mergeCell ref="AM23:AN24"/>
    <mergeCell ref="AR23:AS24"/>
    <mergeCell ref="AT23:AV24"/>
    <mergeCell ref="AW23:AW24"/>
    <mergeCell ref="AK24:AL24"/>
    <mergeCell ref="B23:B24"/>
    <mergeCell ref="C23:N24"/>
    <mergeCell ref="O23:S24"/>
    <mergeCell ref="T23:T24"/>
    <mergeCell ref="U23:U24"/>
    <mergeCell ref="V23:V24"/>
    <mergeCell ref="O29:X29"/>
    <mergeCell ref="AK29:AL29"/>
    <mergeCell ref="O30:X30"/>
    <mergeCell ref="AK30:AL30"/>
    <mergeCell ref="O31:X31"/>
    <mergeCell ref="AK31:AL31"/>
    <mergeCell ref="B25:AW25"/>
    <mergeCell ref="B26:AL26"/>
    <mergeCell ref="AM26:AW26"/>
    <mergeCell ref="B27:N27"/>
    <mergeCell ref="O27:X27"/>
    <mergeCell ref="AK27:AL27"/>
    <mergeCell ref="AM27:AW31"/>
    <mergeCell ref="B28:N31"/>
    <mergeCell ref="O28:X28"/>
    <mergeCell ref="AK28:AL28"/>
    <mergeCell ref="AK35:AL35"/>
    <mergeCell ref="O36:X36"/>
    <mergeCell ref="Y36:AJ36"/>
    <mergeCell ref="O37:X37"/>
    <mergeCell ref="Y37:AJ37"/>
    <mergeCell ref="AK37:AL37"/>
    <mergeCell ref="B32:AL32"/>
    <mergeCell ref="AM32:AW32"/>
    <mergeCell ref="B33:N33"/>
    <mergeCell ref="O33:X33"/>
    <mergeCell ref="AK33:AL33"/>
    <mergeCell ref="AM33:AW37"/>
    <mergeCell ref="B34:N37"/>
    <mergeCell ref="O34:X35"/>
    <mergeCell ref="Y34:AJ35"/>
    <mergeCell ref="AK34:AL34"/>
    <mergeCell ref="AM38:AW38"/>
    <mergeCell ref="B39:N39"/>
    <mergeCell ref="O39:X39"/>
    <mergeCell ref="AK39:AL39"/>
    <mergeCell ref="AM39:AW43"/>
    <mergeCell ref="B40:N43"/>
    <mergeCell ref="O40:X40"/>
    <mergeCell ref="Y40:AJ40"/>
    <mergeCell ref="AK40:AL40"/>
    <mergeCell ref="O41:X41"/>
    <mergeCell ref="Y41:AJ41"/>
    <mergeCell ref="AK41:AL41"/>
    <mergeCell ref="O42:X42"/>
    <mergeCell ref="Y42:AJ42"/>
    <mergeCell ref="O43:X43"/>
    <mergeCell ref="Y43:AJ43"/>
    <mergeCell ref="AK43:AL43"/>
    <mergeCell ref="B38:AL38"/>
    <mergeCell ref="B44:AW44"/>
    <mergeCell ref="B45:O45"/>
    <mergeCell ref="P45:AD45"/>
    <mergeCell ref="AE45:AN45"/>
    <mergeCell ref="AO45:AW45"/>
    <mergeCell ref="B46:O46"/>
    <mergeCell ref="P46:AD46"/>
    <mergeCell ref="AE46:AN46"/>
    <mergeCell ref="AO46:AW46"/>
    <mergeCell ref="B47:AW47"/>
    <mergeCell ref="B48:O48"/>
    <mergeCell ref="P48:AD48"/>
    <mergeCell ref="AE48:AN48"/>
    <mergeCell ref="AO48:AW48"/>
    <mergeCell ref="B49:O49"/>
    <mergeCell ref="P49:AD49"/>
    <mergeCell ref="AE49:AN49"/>
    <mergeCell ref="AO49:AW49"/>
    <mergeCell ref="B52:O52"/>
    <mergeCell ref="P52:AD52"/>
    <mergeCell ref="AE52:AN52"/>
    <mergeCell ref="AO52:AW52"/>
    <mergeCell ref="B50:O50"/>
    <mergeCell ref="P50:AD50"/>
    <mergeCell ref="AE50:AN50"/>
    <mergeCell ref="AO50:AW50"/>
    <mergeCell ref="B51:O51"/>
    <mergeCell ref="P51:AD51"/>
    <mergeCell ref="AE51:AN51"/>
    <mergeCell ref="AO51:AW51"/>
  </mergeCells>
  <conditionalFormatting sqref="AK15:AL15">
    <cfRule type="cellIs" dxfId="11" priority="5" operator="greaterThanOrEqual">
      <formula>0.2</formula>
    </cfRule>
  </conditionalFormatting>
  <conditionalFormatting sqref="AK16:AL16 AK18:AL18 AK20:AL20 AK22:AL22 AK24:AL24">
    <cfRule type="cellIs" dxfId="10" priority="6" operator="greaterThanOrEqual">
      <formula>0.2</formula>
    </cfRule>
  </conditionalFormatting>
  <conditionalFormatting sqref="AK17:AL17">
    <cfRule type="cellIs" dxfId="9" priority="1" operator="greaterThanOrEqual">
      <formula>0.2</formula>
    </cfRule>
  </conditionalFormatting>
  <conditionalFormatting sqref="AK19:AL19">
    <cfRule type="cellIs" dxfId="8" priority="2" operator="greaterThanOrEqual">
      <formula>0.2</formula>
    </cfRule>
  </conditionalFormatting>
  <conditionalFormatting sqref="AK21:AL21">
    <cfRule type="cellIs" dxfId="7" priority="3" operator="greaterThanOrEqual">
      <formula>0.2</formula>
    </cfRule>
  </conditionalFormatting>
  <conditionalFormatting sqref="AK23:AL23">
    <cfRule type="cellIs" dxfId="6" priority="4" operator="greaterThanOrEqual">
      <formula>0.2</formula>
    </cfRule>
  </conditionalFormatting>
  <printOptions horizontalCentered="1"/>
  <pageMargins left="0.23622047244094491" right="0.23622047244094491" top="0.19685039370078741" bottom="0.19685039370078741" header="0" footer="0"/>
  <pageSetup scale="41" fitToHeight="0" orientation="landscape" r:id="rId1"/>
  <headerFooter>
    <oddHeader>&amp;R Página &amp;P de                        00+000 .</oddHeader>
  </headerFooter>
  <rowBreaks count="1" manualBreakCount="1">
    <brk id="3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12B95-0B33-43AD-9DB3-ADEB5CB5E837}">
  <dimension ref="A2:AW70"/>
  <sheetViews>
    <sheetView topLeftCell="A7" zoomScaleNormal="100" workbookViewId="0">
      <selection activeCell="A8" sqref="A8"/>
    </sheetView>
  </sheetViews>
  <sheetFormatPr baseColWidth="10" defaultColWidth="12.5703125" defaultRowHeight="15" customHeight="1"/>
  <cols>
    <col min="1" max="1" width="2" customWidth="1"/>
    <col min="2" max="7" width="3.28515625" customWidth="1"/>
    <col min="8" max="8" width="2.7109375" customWidth="1"/>
    <col min="9" max="10" width="3.28515625" hidden="1" customWidth="1"/>
    <col min="11" max="11" width="2.7109375" customWidth="1"/>
    <col min="12" max="12" width="29" customWidth="1"/>
    <col min="13" max="13" width="21.7109375" customWidth="1"/>
    <col min="14" max="14" width="34.28515625" customWidth="1"/>
    <col min="15" max="15" width="4" customWidth="1"/>
    <col min="16" max="16" width="10.7109375" customWidth="1"/>
    <col min="17" max="17" width="12.7109375" customWidth="1"/>
    <col min="18" max="18" width="23.140625" customWidth="1"/>
    <col min="19" max="19" width="50" style="43" customWidth="1"/>
    <col min="20" max="20" width="28.42578125" customWidth="1"/>
    <col min="21" max="21" width="22.5703125" customWidth="1"/>
    <col min="22" max="22" width="15.28515625" customWidth="1"/>
    <col min="23" max="23" width="4.140625" customWidth="1"/>
    <col min="24" max="35" width="7" customWidth="1"/>
    <col min="36" max="36" width="4" customWidth="1"/>
    <col min="37" max="37" width="3.42578125" customWidth="1"/>
    <col min="38" max="38" width="6.7109375" customWidth="1"/>
    <col min="39" max="39" width="8.85546875" customWidth="1"/>
    <col min="40" max="40" width="11.5703125" customWidth="1"/>
    <col min="41" max="43" width="10.140625" customWidth="1"/>
    <col min="44" max="44" width="9.7109375" customWidth="1"/>
    <col min="45" max="45" width="8.42578125" customWidth="1"/>
    <col min="46" max="47" width="6.140625" customWidth="1"/>
    <col min="48" max="48" width="19.85546875" customWidth="1"/>
    <col min="49" max="49" width="2" customWidth="1"/>
  </cols>
  <sheetData>
    <row r="2" spans="1:49" ht="33" customHeight="1">
      <c r="A2" s="1"/>
      <c r="B2" s="266"/>
      <c r="C2" s="266"/>
      <c r="D2" s="266"/>
      <c r="E2" s="266"/>
      <c r="F2" s="266"/>
      <c r="G2" s="266"/>
      <c r="H2" s="267" t="s">
        <v>41</v>
      </c>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8" t="s">
        <v>42</v>
      </c>
      <c r="AV2" s="268"/>
      <c r="AW2" s="2"/>
    </row>
    <row r="3" spans="1:49" ht="13.5" customHeight="1">
      <c r="A3" s="1"/>
      <c r="B3" s="266"/>
      <c r="C3" s="266"/>
      <c r="D3" s="266"/>
      <c r="E3" s="266"/>
      <c r="F3" s="266"/>
      <c r="G3" s="266"/>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9" t="s">
        <v>43</v>
      </c>
      <c r="AV3" s="269"/>
      <c r="AW3" s="2"/>
    </row>
    <row r="4" spans="1:49" ht="22.5" customHeight="1">
      <c r="A4" s="2"/>
      <c r="B4" s="266"/>
      <c r="C4" s="266"/>
      <c r="D4" s="266"/>
      <c r="E4" s="266"/>
      <c r="F4" s="266"/>
      <c r="G4" s="266"/>
      <c r="H4" s="270" t="s">
        <v>44</v>
      </c>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68" t="s">
        <v>45</v>
      </c>
      <c r="AV4" s="268"/>
      <c r="AW4" s="2"/>
    </row>
    <row r="5" spans="1:49" ht="31.5" customHeight="1">
      <c r="A5" s="2"/>
      <c r="B5" s="266"/>
      <c r="C5" s="266"/>
      <c r="D5" s="266"/>
      <c r="E5" s="266"/>
      <c r="F5" s="266"/>
      <c r="G5" s="266"/>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69" t="s">
        <v>600</v>
      </c>
      <c r="AV5" s="269"/>
      <c r="AW5" s="2"/>
    </row>
    <row r="6" spans="1:49" ht="27" customHeight="1">
      <c r="A6" s="1"/>
      <c r="B6" s="250" t="s">
        <v>46</v>
      </c>
      <c r="C6" s="250"/>
      <c r="D6" s="250"/>
      <c r="E6" s="250"/>
      <c r="F6" s="250"/>
      <c r="G6" s="250"/>
      <c r="H6" s="751" t="s">
        <v>557</v>
      </c>
      <c r="I6" s="752"/>
      <c r="J6" s="752"/>
      <c r="K6" s="752"/>
      <c r="L6" s="752"/>
      <c r="M6" s="752"/>
      <c r="N6" s="752"/>
      <c r="O6" s="752"/>
      <c r="P6" s="752"/>
      <c r="Q6" s="752"/>
      <c r="R6" s="752"/>
      <c r="S6" s="752"/>
      <c r="T6" s="752"/>
      <c r="U6" s="752"/>
      <c r="V6" s="752"/>
      <c r="W6" s="752"/>
      <c r="X6" s="250" t="s">
        <v>47</v>
      </c>
      <c r="Y6" s="250"/>
      <c r="Z6" s="250"/>
      <c r="AA6" s="252" t="s">
        <v>48</v>
      </c>
      <c r="AB6" s="252"/>
      <c r="AC6" s="252"/>
      <c r="AD6" s="252"/>
      <c r="AE6" s="252"/>
      <c r="AF6" s="252"/>
      <c r="AG6" s="252"/>
      <c r="AH6" s="252"/>
      <c r="AI6" s="252"/>
      <c r="AJ6" s="250" t="s">
        <v>49</v>
      </c>
      <c r="AK6" s="250"/>
      <c r="AL6" s="250"/>
      <c r="AM6" s="250"/>
      <c r="AN6" s="264" t="s">
        <v>50</v>
      </c>
      <c r="AO6" s="264"/>
      <c r="AP6" s="264"/>
      <c r="AQ6" s="264"/>
      <c r="AR6" s="264"/>
      <c r="AS6" s="264"/>
      <c r="AT6" s="264"/>
      <c r="AU6" s="264"/>
      <c r="AV6" s="264"/>
      <c r="AW6" s="2"/>
    </row>
    <row r="7" spans="1:49" ht="25.5" customHeight="1">
      <c r="A7" s="1"/>
      <c r="B7" s="255" t="s">
        <v>51</v>
      </c>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61" t="s">
        <v>52</v>
      </c>
      <c r="AE7" s="261"/>
      <c r="AF7" s="261"/>
      <c r="AG7" s="261"/>
      <c r="AH7" s="261"/>
      <c r="AI7" s="261"/>
      <c r="AJ7" s="261"/>
      <c r="AK7" s="261"/>
      <c r="AL7" s="261"/>
      <c r="AM7" s="261"/>
      <c r="AN7" s="261"/>
      <c r="AO7" s="261"/>
      <c r="AP7" s="261"/>
      <c r="AQ7" s="261"/>
      <c r="AR7" s="261"/>
      <c r="AS7" s="256" t="s">
        <v>53</v>
      </c>
      <c r="AT7" s="256"/>
      <c r="AU7" s="256"/>
      <c r="AV7" s="256"/>
      <c r="AW7" s="2"/>
    </row>
    <row r="8" spans="1:49" ht="51.75" customHeight="1">
      <c r="A8" s="1"/>
      <c r="B8" s="253" t="s">
        <v>54</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60" t="s">
        <v>55</v>
      </c>
      <c r="AE8" s="260"/>
      <c r="AF8" s="260"/>
      <c r="AG8" s="260"/>
      <c r="AH8" s="260"/>
      <c r="AI8" s="260"/>
      <c r="AJ8" s="260"/>
      <c r="AK8" s="260"/>
      <c r="AL8" s="260"/>
      <c r="AM8" s="260"/>
      <c r="AN8" s="260"/>
      <c r="AO8" s="260"/>
      <c r="AP8" s="260"/>
      <c r="AQ8" s="260"/>
      <c r="AR8" s="260"/>
      <c r="AS8" s="254" t="s">
        <v>56</v>
      </c>
      <c r="AT8" s="254"/>
      <c r="AU8" s="254"/>
      <c r="AV8" s="254"/>
      <c r="AW8" s="2"/>
    </row>
    <row r="9" spans="1:49" ht="19.5" customHeight="1">
      <c r="A9" s="1"/>
      <c r="B9" s="271" t="s">
        <v>57</v>
      </c>
      <c r="C9" s="271"/>
      <c r="D9" s="271"/>
      <c r="E9" s="271"/>
      <c r="F9" s="271"/>
      <c r="G9" s="271"/>
      <c r="H9" s="271"/>
      <c r="I9" s="271"/>
      <c r="J9" s="271"/>
      <c r="K9" s="271"/>
      <c r="L9" s="263" t="s">
        <v>58</v>
      </c>
      <c r="M9" s="263" t="s">
        <v>59</v>
      </c>
      <c r="N9" s="258" t="s">
        <v>60</v>
      </c>
      <c r="O9" s="257" t="s">
        <v>61</v>
      </c>
      <c r="P9" s="257"/>
      <c r="Q9" s="257"/>
      <c r="R9" s="257"/>
      <c r="S9" s="257" t="s">
        <v>62</v>
      </c>
      <c r="T9" s="265" t="s">
        <v>558</v>
      </c>
      <c r="U9" s="258" t="s">
        <v>64</v>
      </c>
      <c r="V9" s="258" t="s">
        <v>65</v>
      </c>
      <c r="W9" s="750" t="s">
        <v>66</v>
      </c>
      <c r="X9" s="750"/>
      <c r="Y9" s="750"/>
      <c r="Z9" s="750"/>
      <c r="AA9" s="750"/>
      <c r="AB9" s="750"/>
      <c r="AC9" s="750"/>
      <c r="AD9" s="750"/>
      <c r="AE9" s="750"/>
      <c r="AF9" s="750"/>
      <c r="AG9" s="750"/>
      <c r="AH9" s="750"/>
      <c r="AI9" s="750"/>
      <c r="AJ9" s="273" t="s">
        <v>67</v>
      </c>
      <c r="AK9" s="273"/>
      <c r="AL9" s="273"/>
      <c r="AM9" s="273"/>
      <c r="AN9" s="262" t="s">
        <v>68</v>
      </c>
      <c r="AO9" s="262"/>
      <c r="AP9" s="259" t="s">
        <v>69</v>
      </c>
      <c r="AQ9" s="259"/>
      <c r="AR9" s="259"/>
      <c r="AS9" s="274" t="s">
        <v>70</v>
      </c>
      <c r="AT9" s="274"/>
      <c r="AU9" s="274"/>
      <c r="AV9" s="276" t="s">
        <v>71</v>
      </c>
      <c r="AW9" s="2"/>
    </row>
    <row r="10" spans="1:49" ht="24.75" customHeight="1">
      <c r="A10" s="1"/>
      <c r="B10" s="271"/>
      <c r="C10" s="271"/>
      <c r="D10" s="271"/>
      <c r="E10" s="271"/>
      <c r="F10" s="271"/>
      <c r="G10" s="271"/>
      <c r="H10" s="271"/>
      <c r="I10" s="271"/>
      <c r="J10" s="271"/>
      <c r="K10" s="271"/>
      <c r="L10" s="263"/>
      <c r="M10" s="263"/>
      <c r="N10" s="258"/>
      <c r="O10" s="257"/>
      <c r="P10" s="257"/>
      <c r="Q10" s="257"/>
      <c r="R10" s="257"/>
      <c r="S10" s="257"/>
      <c r="T10" s="265"/>
      <c r="U10" s="258"/>
      <c r="V10" s="258"/>
      <c r="W10" s="32" t="s">
        <v>72</v>
      </c>
      <c r="X10" s="29" t="s">
        <v>73</v>
      </c>
      <c r="Y10" s="29" t="s">
        <v>74</v>
      </c>
      <c r="Z10" s="29" t="s">
        <v>75</v>
      </c>
      <c r="AA10" s="29" t="s">
        <v>76</v>
      </c>
      <c r="AB10" s="29" t="s">
        <v>77</v>
      </c>
      <c r="AC10" s="29" t="s">
        <v>78</v>
      </c>
      <c r="AD10" s="29" t="s">
        <v>79</v>
      </c>
      <c r="AE10" s="29" t="s">
        <v>80</v>
      </c>
      <c r="AF10" s="29" t="s">
        <v>81</v>
      </c>
      <c r="AG10" s="29" t="s">
        <v>82</v>
      </c>
      <c r="AH10" s="29" t="s">
        <v>83</v>
      </c>
      <c r="AI10" s="29" t="s">
        <v>84</v>
      </c>
      <c r="AJ10" s="273"/>
      <c r="AK10" s="273"/>
      <c r="AL10" s="273"/>
      <c r="AM10" s="273"/>
      <c r="AN10" s="262"/>
      <c r="AO10" s="262"/>
      <c r="AP10" s="259"/>
      <c r="AQ10" s="259"/>
      <c r="AR10" s="259"/>
      <c r="AS10" s="275"/>
      <c r="AT10" s="275"/>
      <c r="AU10" s="275"/>
      <c r="AV10" s="277"/>
      <c r="AW10" s="2"/>
    </row>
    <row r="11" spans="1:49" ht="24.75" customHeight="1">
      <c r="A11" s="1"/>
      <c r="B11" s="744" t="s">
        <v>559</v>
      </c>
      <c r="C11" s="121"/>
      <c r="D11" s="121"/>
      <c r="E11" s="121"/>
      <c r="F11" s="121"/>
      <c r="G11" s="121"/>
      <c r="H11" s="121"/>
      <c r="I11" s="121"/>
      <c r="J11" s="121"/>
      <c r="K11" s="121"/>
      <c r="L11" s="745" t="s">
        <v>560</v>
      </c>
      <c r="M11" s="747" t="s">
        <v>561</v>
      </c>
      <c r="N11" s="748" t="s">
        <v>562</v>
      </c>
      <c r="O11" s="719" t="s">
        <v>563</v>
      </c>
      <c r="P11" s="719"/>
      <c r="Q11" s="719"/>
      <c r="R11" s="719"/>
      <c r="S11" s="742" t="s">
        <v>564</v>
      </c>
      <c r="T11" s="134" t="s">
        <v>90</v>
      </c>
      <c r="U11" s="134" t="s">
        <v>565</v>
      </c>
      <c r="V11" s="134" t="s">
        <v>103</v>
      </c>
      <c r="W11" s="18" t="s">
        <v>93</v>
      </c>
      <c r="X11" s="19"/>
      <c r="Y11" s="20"/>
      <c r="Z11" s="19"/>
      <c r="AA11" s="19"/>
      <c r="AB11" s="19"/>
      <c r="AC11" s="19"/>
      <c r="AD11" s="19"/>
      <c r="AE11" s="19"/>
      <c r="AF11" s="19"/>
      <c r="AG11" s="19"/>
      <c r="AH11" s="19"/>
      <c r="AI11" s="19"/>
      <c r="AJ11" s="135"/>
      <c r="AK11" s="135"/>
      <c r="AL11" s="236">
        <f>IFERROR(AJ14/AJ11,0)</f>
        <v>0</v>
      </c>
      <c r="AM11" s="236"/>
      <c r="AN11" s="218"/>
      <c r="AO11" s="218"/>
      <c r="AP11" s="19"/>
      <c r="AQ11" s="236">
        <f>IFERROR(AP12/AP11,0)</f>
        <v>0</v>
      </c>
      <c r="AR11" s="236"/>
      <c r="AS11" s="249"/>
      <c r="AT11" s="249"/>
      <c r="AU11" s="249"/>
      <c r="AV11" s="216"/>
      <c r="AW11" s="2"/>
    </row>
    <row r="12" spans="1:49" ht="36.75" customHeight="1">
      <c r="A12" s="1"/>
      <c r="B12" s="121"/>
      <c r="C12" s="121"/>
      <c r="D12" s="121"/>
      <c r="E12" s="121"/>
      <c r="F12" s="121"/>
      <c r="G12" s="121"/>
      <c r="H12" s="121"/>
      <c r="I12" s="121"/>
      <c r="J12" s="121"/>
      <c r="K12" s="121"/>
      <c r="L12" s="745"/>
      <c r="M12" s="747"/>
      <c r="N12" s="729"/>
      <c r="O12" s="719"/>
      <c r="P12" s="719"/>
      <c r="Q12" s="719"/>
      <c r="R12" s="719"/>
      <c r="S12" s="749"/>
      <c r="T12" s="174"/>
      <c r="U12" s="134"/>
      <c r="V12" s="134"/>
      <c r="W12" s="21" t="s">
        <v>94</v>
      </c>
      <c r="X12" s="19"/>
      <c r="Y12" s="19"/>
      <c r="Z12" s="19"/>
      <c r="AA12" s="19"/>
      <c r="AB12" s="19"/>
      <c r="AC12" s="19"/>
      <c r="AD12" s="19"/>
      <c r="AE12" s="19"/>
      <c r="AF12" s="19"/>
      <c r="AG12" s="19"/>
      <c r="AH12" s="19"/>
      <c r="AI12" s="19"/>
      <c r="AJ12" s="135"/>
      <c r="AK12" s="135"/>
      <c r="AL12" s="236"/>
      <c r="AM12" s="236"/>
      <c r="AN12" s="218"/>
      <c r="AO12" s="218"/>
      <c r="AP12" s="19"/>
      <c r="AQ12" s="236"/>
      <c r="AR12" s="236"/>
      <c r="AS12" s="249"/>
      <c r="AT12" s="249"/>
      <c r="AU12" s="249"/>
      <c r="AV12" s="216"/>
      <c r="AW12" s="2"/>
    </row>
    <row r="13" spans="1:49" ht="21.75" customHeight="1">
      <c r="A13" s="1"/>
      <c r="B13" s="121"/>
      <c r="C13" s="121"/>
      <c r="D13" s="121"/>
      <c r="E13" s="121"/>
      <c r="F13" s="121"/>
      <c r="G13" s="121"/>
      <c r="H13" s="121"/>
      <c r="I13" s="121"/>
      <c r="J13" s="121"/>
      <c r="K13" s="121"/>
      <c r="L13" s="745"/>
      <c r="M13" s="747"/>
      <c r="N13" s="729"/>
      <c r="O13" s="719" t="s">
        <v>566</v>
      </c>
      <c r="P13" s="719"/>
      <c r="Q13" s="719"/>
      <c r="R13" s="719"/>
      <c r="S13" s="749"/>
      <c r="T13" s="174"/>
      <c r="U13" s="134" t="s">
        <v>567</v>
      </c>
      <c r="V13" s="134" t="s">
        <v>103</v>
      </c>
      <c r="W13" s="18" t="s">
        <v>93</v>
      </c>
      <c r="X13" s="19"/>
      <c r="Y13" s="20"/>
      <c r="Z13" s="19"/>
      <c r="AA13" s="19"/>
      <c r="AB13" s="19"/>
      <c r="AC13" s="19"/>
      <c r="AD13" s="19"/>
      <c r="AE13" s="19"/>
      <c r="AF13" s="19"/>
      <c r="AG13" s="19"/>
      <c r="AH13" s="19"/>
      <c r="AI13" s="19"/>
      <c r="AJ13" s="135"/>
      <c r="AK13" s="135"/>
      <c r="AL13" s="236"/>
      <c r="AM13" s="236"/>
      <c r="AN13" s="218"/>
      <c r="AO13" s="218"/>
      <c r="AP13" s="37"/>
      <c r="AQ13" s="235">
        <f>IFERROR(AP14/AP13,0)</f>
        <v>0</v>
      </c>
      <c r="AR13" s="235"/>
      <c r="AS13" s="249"/>
      <c r="AT13" s="249"/>
      <c r="AU13" s="249"/>
      <c r="AV13" s="216"/>
      <c r="AW13" s="2"/>
    </row>
    <row r="14" spans="1:49" ht="21.75" customHeight="1">
      <c r="A14" s="1"/>
      <c r="B14" s="121"/>
      <c r="C14" s="121"/>
      <c r="D14" s="121"/>
      <c r="E14" s="121"/>
      <c r="F14" s="121"/>
      <c r="G14" s="121"/>
      <c r="H14" s="121"/>
      <c r="I14" s="121"/>
      <c r="J14" s="121"/>
      <c r="K14" s="121"/>
      <c r="L14" s="745"/>
      <c r="M14" s="747"/>
      <c r="N14" s="729"/>
      <c r="O14" s="719"/>
      <c r="P14" s="719"/>
      <c r="Q14" s="719"/>
      <c r="R14" s="719"/>
      <c r="S14" s="749"/>
      <c r="T14" s="174"/>
      <c r="U14" s="174"/>
      <c r="V14" s="174"/>
      <c r="W14" s="21" t="s">
        <v>94</v>
      </c>
      <c r="X14" s="19"/>
      <c r="Y14" s="19"/>
      <c r="Z14" s="19"/>
      <c r="AA14" s="19"/>
      <c r="AB14" s="19"/>
      <c r="AC14" s="19"/>
      <c r="AD14" s="19"/>
      <c r="AE14" s="19"/>
      <c r="AF14" s="19"/>
      <c r="AG14" s="19"/>
      <c r="AH14" s="19"/>
      <c r="AI14" s="19"/>
      <c r="AJ14" s="135"/>
      <c r="AK14" s="135"/>
      <c r="AL14" s="236"/>
      <c r="AM14" s="236"/>
      <c r="AN14" s="218"/>
      <c r="AO14" s="218"/>
      <c r="AP14" s="19"/>
      <c r="AQ14" s="235"/>
      <c r="AR14" s="235"/>
      <c r="AS14" s="249"/>
      <c r="AT14" s="249"/>
      <c r="AU14" s="249"/>
      <c r="AV14" s="216"/>
      <c r="AW14" s="2"/>
    </row>
    <row r="15" spans="1:49" ht="30.75" customHeight="1">
      <c r="A15" s="1"/>
      <c r="B15" s="121"/>
      <c r="C15" s="121"/>
      <c r="D15" s="121"/>
      <c r="E15" s="121"/>
      <c r="F15" s="121"/>
      <c r="G15" s="121"/>
      <c r="H15" s="121"/>
      <c r="I15" s="121"/>
      <c r="J15" s="121"/>
      <c r="K15" s="121"/>
      <c r="L15" s="745"/>
      <c r="M15" s="747"/>
      <c r="N15" s="729"/>
      <c r="O15" s="719" t="s">
        <v>568</v>
      </c>
      <c r="P15" s="719"/>
      <c r="Q15" s="719"/>
      <c r="R15" s="719"/>
      <c r="S15" s="749"/>
      <c r="T15" s="174"/>
      <c r="U15" s="174"/>
      <c r="V15" s="174"/>
      <c r="W15" s="18" t="s">
        <v>93</v>
      </c>
      <c r="X15" s="19"/>
      <c r="Y15" s="20"/>
      <c r="Z15" s="19"/>
      <c r="AA15" s="19"/>
      <c r="AB15" s="19"/>
      <c r="AC15" s="19"/>
      <c r="AD15" s="19"/>
      <c r="AE15" s="19"/>
      <c r="AF15" s="19"/>
      <c r="AG15" s="19"/>
      <c r="AH15" s="19"/>
      <c r="AI15" s="19"/>
      <c r="AJ15" s="283"/>
      <c r="AK15" s="283"/>
      <c r="AL15" s="284">
        <f>IFERROR(AJ16/AJ15,0)</f>
        <v>0</v>
      </c>
      <c r="AM15" s="284"/>
      <c r="AN15" s="218"/>
      <c r="AO15" s="218"/>
      <c r="AP15" s="37"/>
      <c r="AQ15" s="235">
        <f>IFERROR(AP16/AP15,0)</f>
        <v>0</v>
      </c>
      <c r="AR15" s="235"/>
      <c r="AS15" s="249"/>
      <c r="AT15" s="249"/>
      <c r="AU15" s="249"/>
      <c r="AV15" s="216"/>
      <c r="AW15" s="2"/>
    </row>
    <row r="16" spans="1:49" ht="27" customHeight="1">
      <c r="A16" s="1"/>
      <c r="B16" s="121"/>
      <c r="C16" s="121"/>
      <c r="D16" s="121"/>
      <c r="E16" s="121"/>
      <c r="F16" s="121"/>
      <c r="G16" s="121"/>
      <c r="H16" s="121"/>
      <c r="I16" s="121"/>
      <c r="J16" s="121"/>
      <c r="K16" s="121"/>
      <c r="L16" s="745"/>
      <c r="M16" s="747"/>
      <c r="N16" s="729"/>
      <c r="O16" s="719"/>
      <c r="P16" s="719"/>
      <c r="Q16" s="719"/>
      <c r="R16" s="719"/>
      <c r="S16" s="749"/>
      <c r="T16" s="174"/>
      <c r="U16" s="174"/>
      <c r="V16" s="174"/>
      <c r="W16" s="21" t="s">
        <v>94</v>
      </c>
      <c r="X16" s="19"/>
      <c r="Y16" s="19"/>
      <c r="Z16" s="19"/>
      <c r="AA16" s="19"/>
      <c r="AB16" s="19"/>
      <c r="AC16" s="19"/>
      <c r="AD16" s="19"/>
      <c r="AE16" s="19"/>
      <c r="AF16" s="19"/>
      <c r="AG16" s="19"/>
      <c r="AH16" s="19"/>
      <c r="AI16" s="19"/>
      <c r="AJ16" s="135"/>
      <c r="AK16" s="135"/>
      <c r="AL16" s="284"/>
      <c r="AM16" s="284"/>
      <c r="AN16" s="218"/>
      <c r="AO16" s="218"/>
      <c r="AP16" s="19"/>
      <c r="AQ16" s="235"/>
      <c r="AR16" s="235"/>
      <c r="AS16" s="249"/>
      <c r="AT16" s="249"/>
      <c r="AU16" s="249"/>
      <c r="AV16" s="216"/>
      <c r="AW16" s="2"/>
    </row>
    <row r="17" spans="1:49" ht="21.75" customHeight="1">
      <c r="A17" s="1"/>
      <c r="B17" s="121"/>
      <c r="C17" s="121"/>
      <c r="D17" s="121"/>
      <c r="E17" s="121"/>
      <c r="F17" s="121"/>
      <c r="G17" s="121"/>
      <c r="H17" s="121"/>
      <c r="I17" s="121"/>
      <c r="J17" s="121"/>
      <c r="K17" s="121"/>
      <c r="L17" s="745"/>
      <c r="M17" s="747"/>
      <c r="N17" s="729"/>
      <c r="O17" s="719" t="s">
        <v>569</v>
      </c>
      <c r="P17" s="719"/>
      <c r="Q17" s="719"/>
      <c r="R17" s="719"/>
      <c r="S17" s="749"/>
      <c r="T17" s="174"/>
      <c r="U17" s="174"/>
      <c r="V17" s="174"/>
      <c r="W17" s="18" t="s">
        <v>93</v>
      </c>
      <c r="X17" s="19"/>
      <c r="Y17" s="20"/>
      <c r="Z17" s="19"/>
      <c r="AA17" s="19"/>
      <c r="AB17" s="19"/>
      <c r="AC17" s="19"/>
      <c r="AD17" s="19"/>
      <c r="AE17" s="19"/>
      <c r="AF17" s="19"/>
      <c r="AG17" s="19"/>
      <c r="AH17" s="19"/>
      <c r="AI17" s="19"/>
      <c r="AJ17" s="135"/>
      <c r="AK17" s="135"/>
      <c r="AL17" s="235">
        <f>IFERROR(AJ18/AJ17,0)</f>
        <v>0</v>
      </c>
      <c r="AM17" s="235"/>
      <c r="AN17" s="218"/>
      <c r="AO17" s="218"/>
      <c r="AP17" s="19"/>
      <c r="AQ17" s="235">
        <f>IFERROR(AP18/AP17,0)</f>
        <v>0</v>
      </c>
      <c r="AR17" s="235"/>
      <c r="AS17" s="249"/>
      <c r="AT17" s="249"/>
      <c r="AU17" s="249"/>
      <c r="AV17" s="216"/>
      <c r="AW17" s="2"/>
    </row>
    <row r="18" spans="1:49" ht="21.75" customHeight="1">
      <c r="A18" s="1"/>
      <c r="B18" s="121"/>
      <c r="C18" s="121"/>
      <c r="D18" s="121"/>
      <c r="E18" s="121"/>
      <c r="F18" s="121"/>
      <c r="G18" s="121"/>
      <c r="H18" s="121"/>
      <c r="I18" s="121"/>
      <c r="J18" s="121"/>
      <c r="K18" s="121"/>
      <c r="L18" s="745"/>
      <c r="M18" s="747"/>
      <c r="N18" s="729"/>
      <c r="O18" s="719"/>
      <c r="P18" s="719"/>
      <c r="Q18" s="719"/>
      <c r="R18" s="719"/>
      <c r="S18" s="749"/>
      <c r="T18" s="174"/>
      <c r="U18" s="174"/>
      <c r="V18" s="174"/>
      <c r="W18" s="21" t="s">
        <v>94</v>
      </c>
      <c r="X18" s="19"/>
      <c r="Y18" s="19"/>
      <c r="Z18" s="19"/>
      <c r="AA18" s="19"/>
      <c r="AB18" s="19"/>
      <c r="AC18" s="19"/>
      <c r="AD18" s="19"/>
      <c r="AE18" s="19"/>
      <c r="AF18" s="19"/>
      <c r="AG18" s="19"/>
      <c r="AH18" s="19"/>
      <c r="AI18" s="19"/>
      <c r="AJ18" s="135"/>
      <c r="AK18" s="135"/>
      <c r="AL18" s="235"/>
      <c r="AM18" s="235"/>
      <c r="AN18" s="218"/>
      <c r="AO18" s="218"/>
      <c r="AP18" s="19"/>
      <c r="AQ18" s="235"/>
      <c r="AR18" s="235"/>
      <c r="AS18" s="249"/>
      <c r="AT18" s="249"/>
      <c r="AU18" s="249"/>
      <c r="AV18" s="216"/>
      <c r="AW18" s="2"/>
    </row>
    <row r="19" spans="1:49" ht="21.75" customHeight="1">
      <c r="A19" s="1"/>
      <c r="B19" s="121"/>
      <c r="C19" s="121"/>
      <c r="D19" s="121"/>
      <c r="E19" s="121"/>
      <c r="F19" s="121"/>
      <c r="G19" s="121"/>
      <c r="H19" s="121"/>
      <c r="I19" s="121"/>
      <c r="J19" s="121"/>
      <c r="K19" s="121"/>
      <c r="L19" s="745"/>
      <c r="M19" s="747"/>
      <c r="N19" s="729"/>
      <c r="O19" s="719" t="s">
        <v>570</v>
      </c>
      <c r="P19" s="719"/>
      <c r="Q19" s="719"/>
      <c r="R19" s="719"/>
      <c r="S19" s="749"/>
      <c r="T19" s="174"/>
      <c r="U19" s="174"/>
      <c r="V19" s="174"/>
      <c r="W19" s="18" t="s">
        <v>93</v>
      </c>
      <c r="X19" s="19"/>
      <c r="Y19" s="20"/>
      <c r="Z19" s="19"/>
      <c r="AA19" s="19"/>
      <c r="AB19" s="19"/>
      <c r="AC19" s="19"/>
      <c r="AD19" s="19"/>
      <c r="AE19" s="19"/>
      <c r="AF19" s="19"/>
      <c r="AG19" s="19"/>
      <c r="AH19" s="19"/>
      <c r="AI19" s="19"/>
      <c r="AJ19" s="135"/>
      <c r="AK19" s="135"/>
      <c r="AL19" s="235">
        <f>IFERROR(AJ20/AJ19,0)</f>
        <v>0</v>
      </c>
      <c r="AM19" s="235"/>
      <c r="AN19" s="218"/>
      <c r="AO19" s="218"/>
      <c r="AP19" s="19"/>
      <c r="AQ19" s="235">
        <f>IFERROR(AP20/AP19,0)</f>
        <v>0</v>
      </c>
      <c r="AR19" s="235"/>
      <c r="AS19" s="249"/>
      <c r="AT19" s="249"/>
      <c r="AU19" s="249"/>
      <c r="AV19" s="216"/>
      <c r="AW19" s="2"/>
    </row>
    <row r="20" spans="1:49" ht="21.75" customHeight="1">
      <c r="A20" s="1"/>
      <c r="B20" s="121"/>
      <c r="C20" s="121"/>
      <c r="D20" s="121"/>
      <c r="E20" s="121"/>
      <c r="F20" s="121"/>
      <c r="G20" s="121"/>
      <c r="H20" s="121"/>
      <c r="I20" s="121"/>
      <c r="J20" s="121"/>
      <c r="K20" s="121"/>
      <c r="L20" s="745"/>
      <c r="M20" s="747"/>
      <c r="N20" s="729"/>
      <c r="O20" s="719"/>
      <c r="P20" s="719"/>
      <c r="Q20" s="719"/>
      <c r="R20" s="719"/>
      <c r="S20" s="749"/>
      <c r="T20" s="174"/>
      <c r="U20" s="174"/>
      <c r="V20" s="174"/>
      <c r="W20" s="21" t="s">
        <v>94</v>
      </c>
      <c r="X20" s="19"/>
      <c r="Y20" s="19"/>
      <c r="Z20" s="19"/>
      <c r="AA20" s="19"/>
      <c r="AB20" s="19"/>
      <c r="AC20" s="19"/>
      <c r="AD20" s="19"/>
      <c r="AE20" s="19"/>
      <c r="AF20" s="19"/>
      <c r="AG20" s="19"/>
      <c r="AH20" s="19"/>
      <c r="AI20" s="19"/>
      <c r="AJ20" s="135"/>
      <c r="AK20" s="135"/>
      <c r="AL20" s="235"/>
      <c r="AM20" s="235"/>
      <c r="AN20" s="218"/>
      <c r="AO20" s="218"/>
      <c r="AP20" s="19"/>
      <c r="AQ20" s="235"/>
      <c r="AR20" s="235"/>
      <c r="AS20" s="249"/>
      <c r="AT20" s="249"/>
      <c r="AU20" s="249"/>
      <c r="AV20" s="216"/>
      <c r="AW20" s="2"/>
    </row>
    <row r="21" spans="1:49" ht="21.75" customHeight="1">
      <c r="A21" s="1"/>
      <c r="B21" s="121"/>
      <c r="C21" s="121"/>
      <c r="D21" s="121"/>
      <c r="E21" s="121"/>
      <c r="F21" s="121"/>
      <c r="G21" s="121"/>
      <c r="H21" s="121"/>
      <c r="I21" s="121"/>
      <c r="J21" s="121"/>
      <c r="K21" s="121"/>
      <c r="L21" s="745"/>
      <c r="M21" s="747"/>
      <c r="N21" s="729"/>
      <c r="O21" s="719" t="s">
        <v>571</v>
      </c>
      <c r="P21" s="719"/>
      <c r="Q21" s="719"/>
      <c r="R21" s="719"/>
      <c r="S21" s="749"/>
      <c r="T21" s="174"/>
      <c r="U21" s="174"/>
      <c r="V21" s="174"/>
      <c r="W21" s="18" t="s">
        <v>93</v>
      </c>
      <c r="X21" s="19"/>
      <c r="Y21" s="20"/>
      <c r="Z21" s="19"/>
      <c r="AA21" s="19"/>
      <c r="AB21" s="19"/>
      <c r="AC21" s="19"/>
      <c r="AD21" s="19"/>
      <c r="AE21" s="19"/>
      <c r="AF21" s="19"/>
      <c r="AG21" s="19"/>
      <c r="AH21" s="19"/>
      <c r="AI21" s="19"/>
      <c r="AJ21" s="135"/>
      <c r="AK21" s="135"/>
      <c r="AL21" s="235">
        <f>IFERROR(AJ22/AJ21,0)</f>
        <v>0</v>
      </c>
      <c r="AM21" s="235"/>
      <c r="AN21" s="218"/>
      <c r="AO21" s="218"/>
      <c r="AP21" s="19"/>
      <c r="AQ21" s="235">
        <f>IFERROR(AP22/AP21,0)</f>
        <v>0</v>
      </c>
      <c r="AR21" s="235"/>
      <c r="AS21" s="249"/>
      <c r="AT21" s="249"/>
      <c r="AU21" s="249"/>
      <c r="AV21" s="216"/>
      <c r="AW21" s="2"/>
    </row>
    <row r="22" spans="1:49" ht="21.75" customHeight="1">
      <c r="A22" s="1"/>
      <c r="B22" s="121"/>
      <c r="C22" s="121"/>
      <c r="D22" s="121"/>
      <c r="E22" s="121"/>
      <c r="F22" s="121"/>
      <c r="G22" s="121"/>
      <c r="H22" s="121"/>
      <c r="I22" s="121"/>
      <c r="J22" s="121"/>
      <c r="K22" s="121"/>
      <c r="L22" s="745"/>
      <c r="M22" s="747"/>
      <c r="N22" s="730"/>
      <c r="O22" s="719"/>
      <c r="P22" s="719"/>
      <c r="Q22" s="719"/>
      <c r="R22" s="719"/>
      <c r="S22" s="743"/>
      <c r="T22" s="171"/>
      <c r="U22" s="171"/>
      <c r="V22" s="171"/>
      <c r="W22" s="21" t="s">
        <v>94</v>
      </c>
      <c r="X22" s="19"/>
      <c r="Y22" s="19"/>
      <c r="Z22" s="19"/>
      <c r="AA22" s="19"/>
      <c r="AB22" s="19"/>
      <c r="AC22" s="19"/>
      <c r="AD22" s="19"/>
      <c r="AE22" s="19"/>
      <c r="AF22" s="19"/>
      <c r="AG22" s="19"/>
      <c r="AH22" s="19"/>
      <c r="AI22" s="19"/>
      <c r="AJ22" s="135"/>
      <c r="AK22" s="135"/>
      <c r="AL22" s="235"/>
      <c r="AM22" s="235"/>
      <c r="AN22" s="218"/>
      <c r="AO22" s="218"/>
      <c r="AP22" s="19"/>
      <c r="AQ22" s="235"/>
      <c r="AR22" s="235"/>
      <c r="AS22" s="249"/>
      <c r="AT22" s="249"/>
      <c r="AU22" s="249"/>
      <c r="AV22" s="216"/>
      <c r="AW22" s="2"/>
    </row>
    <row r="23" spans="1:49" ht="21.75" customHeight="1">
      <c r="A23" s="1"/>
      <c r="B23" s="121"/>
      <c r="C23" s="121"/>
      <c r="D23" s="121"/>
      <c r="E23" s="121"/>
      <c r="F23" s="121"/>
      <c r="G23" s="121"/>
      <c r="H23" s="121"/>
      <c r="I23" s="121"/>
      <c r="J23" s="121"/>
      <c r="K23" s="121"/>
      <c r="L23" s="745"/>
      <c r="M23" s="747"/>
      <c r="N23" s="728" t="s">
        <v>572</v>
      </c>
      <c r="O23" s="161" t="s">
        <v>573</v>
      </c>
      <c r="P23" s="148"/>
      <c r="Q23" s="148"/>
      <c r="R23" s="148"/>
      <c r="S23" s="743" t="s">
        <v>574</v>
      </c>
      <c r="T23" s="134" t="s">
        <v>119</v>
      </c>
      <c r="U23" s="134" t="s">
        <v>567</v>
      </c>
      <c r="V23" s="134" t="s">
        <v>103</v>
      </c>
      <c r="W23" s="18" t="s">
        <v>93</v>
      </c>
      <c r="X23" s="19"/>
      <c r="Y23" s="20"/>
      <c r="Z23" s="19"/>
      <c r="AA23" s="19"/>
      <c r="AB23" s="19"/>
      <c r="AC23" s="19"/>
      <c r="AD23" s="19"/>
      <c r="AE23" s="19"/>
      <c r="AF23" s="19"/>
      <c r="AG23" s="19"/>
      <c r="AH23" s="19"/>
      <c r="AI23" s="19"/>
      <c r="AJ23" s="135"/>
      <c r="AK23" s="135"/>
      <c r="AL23" s="235">
        <f>IFERROR(AJ24/AJ23,0)</f>
        <v>0</v>
      </c>
      <c r="AM23" s="235"/>
      <c r="AN23" s="218"/>
      <c r="AO23" s="218"/>
      <c r="AP23" s="19"/>
      <c r="AQ23" s="235">
        <f>IFERROR(AP24/AP23,0)</f>
        <v>0</v>
      </c>
      <c r="AR23" s="235"/>
      <c r="AS23" s="249"/>
      <c r="AT23" s="249"/>
      <c r="AU23" s="249"/>
      <c r="AV23" s="216"/>
      <c r="AW23" s="2"/>
    </row>
    <row r="24" spans="1:49" ht="36" customHeight="1">
      <c r="A24" s="1"/>
      <c r="B24" s="121"/>
      <c r="C24" s="121"/>
      <c r="D24" s="121"/>
      <c r="E24" s="121"/>
      <c r="F24" s="121"/>
      <c r="G24" s="121"/>
      <c r="H24" s="121"/>
      <c r="I24" s="121"/>
      <c r="J24" s="121"/>
      <c r="K24" s="121"/>
      <c r="L24" s="745"/>
      <c r="M24" s="747"/>
      <c r="N24" s="729"/>
      <c r="O24" s="179"/>
      <c r="P24" s="149"/>
      <c r="Q24" s="149"/>
      <c r="R24" s="149"/>
      <c r="S24" s="741"/>
      <c r="T24" s="174"/>
      <c r="U24" s="174"/>
      <c r="V24" s="134"/>
      <c r="W24" s="21" t="s">
        <v>94</v>
      </c>
      <c r="X24" s="19"/>
      <c r="Y24" s="19"/>
      <c r="Z24" s="19"/>
      <c r="AA24" s="19"/>
      <c r="AB24" s="19"/>
      <c r="AC24" s="19"/>
      <c r="AD24" s="19"/>
      <c r="AE24" s="19"/>
      <c r="AF24" s="19"/>
      <c r="AG24" s="19"/>
      <c r="AH24" s="19"/>
      <c r="AI24" s="19"/>
      <c r="AJ24" s="135"/>
      <c r="AK24" s="135"/>
      <c r="AL24" s="235"/>
      <c r="AM24" s="235"/>
      <c r="AN24" s="218"/>
      <c r="AO24" s="218"/>
      <c r="AP24" s="19"/>
      <c r="AQ24" s="235"/>
      <c r="AR24" s="235"/>
      <c r="AS24" s="249"/>
      <c r="AT24" s="249"/>
      <c r="AU24" s="249"/>
      <c r="AV24" s="216"/>
      <c r="AW24" s="2"/>
    </row>
    <row r="25" spans="1:49" ht="21.75" customHeight="1">
      <c r="A25" s="1"/>
      <c r="B25" s="121"/>
      <c r="C25" s="121"/>
      <c r="D25" s="121"/>
      <c r="E25" s="121"/>
      <c r="F25" s="121"/>
      <c r="G25" s="121"/>
      <c r="H25" s="121"/>
      <c r="I25" s="121"/>
      <c r="J25" s="121"/>
      <c r="K25" s="121"/>
      <c r="L25" s="745"/>
      <c r="M25" s="747"/>
      <c r="N25" s="729"/>
      <c r="O25" s="179" t="s">
        <v>575</v>
      </c>
      <c r="P25" s="149"/>
      <c r="Q25" s="149"/>
      <c r="R25" s="149"/>
      <c r="S25" s="741" t="s">
        <v>576</v>
      </c>
      <c r="T25" s="174"/>
      <c r="U25" s="174"/>
      <c r="W25" s="18" t="s">
        <v>93</v>
      </c>
      <c r="X25" s="19"/>
      <c r="Y25" s="20"/>
      <c r="Z25" s="19"/>
      <c r="AA25" s="19"/>
      <c r="AB25" s="19"/>
      <c r="AC25" s="19"/>
      <c r="AD25" s="19"/>
      <c r="AE25" s="19"/>
      <c r="AF25" s="19"/>
      <c r="AG25" s="19"/>
      <c r="AH25" s="19"/>
      <c r="AI25" s="19"/>
      <c r="AJ25" s="135"/>
      <c r="AK25" s="135"/>
      <c r="AL25" s="235">
        <f>IFERROR(AJ26/AJ25,0)</f>
        <v>0</v>
      </c>
      <c r="AM25" s="235"/>
      <c r="AN25" s="218"/>
      <c r="AO25" s="218"/>
      <c r="AP25" s="19"/>
      <c r="AQ25" s="235">
        <f>IFERROR(AP26/AP25,0)</f>
        <v>0</v>
      </c>
      <c r="AR25" s="235"/>
      <c r="AS25" s="249"/>
      <c r="AT25" s="249"/>
      <c r="AU25" s="249"/>
      <c r="AV25" s="216"/>
      <c r="AW25" s="2"/>
    </row>
    <row r="26" spans="1:49" ht="21.75" customHeight="1">
      <c r="A26" s="1"/>
      <c r="B26" s="121"/>
      <c r="C26" s="121"/>
      <c r="D26" s="121"/>
      <c r="E26" s="121"/>
      <c r="F26" s="121"/>
      <c r="G26" s="121"/>
      <c r="H26" s="121"/>
      <c r="I26" s="121"/>
      <c r="J26" s="121"/>
      <c r="K26" s="121"/>
      <c r="L26" s="746"/>
      <c r="M26" s="747"/>
      <c r="N26" s="730"/>
      <c r="O26" s="159"/>
      <c r="P26" s="155"/>
      <c r="Q26" s="155"/>
      <c r="R26" s="155"/>
      <c r="S26" s="742"/>
      <c r="T26" s="174"/>
      <c r="U26" s="171"/>
      <c r="W26" s="21" t="s">
        <v>94</v>
      </c>
      <c r="X26" s="19"/>
      <c r="Y26" s="19"/>
      <c r="Z26" s="19"/>
      <c r="AA26" s="19"/>
      <c r="AB26" s="19"/>
      <c r="AC26" s="19"/>
      <c r="AD26" s="19"/>
      <c r="AE26" s="19"/>
      <c r="AF26" s="19"/>
      <c r="AG26" s="19"/>
      <c r="AH26" s="19"/>
      <c r="AI26" s="19"/>
      <c r="AJ26" s="135"/>
      <c r="AK26" s="135"/>
      <c r="AL26" s="235"/>
      <c r="AM26" s="235"/>
      <c r="AN26" s="218"/>
      <c r="AO26" s="218"/>
      <c r="AP26" s="19"/>
      <c r="AQ26" s="235"/>
      <c r="AR26" s="235"/>
      <c r="AS26" s="249"/>
      <c r="AT26" s="249"/>
      <c r="AU26" s="249"/>
      <c r="AV26" s="216"/>
      <c r="AW26" s="2"/>
    </row>
    <row r="27" spans="1:49" ht="21.75" customHeight="1">
      <c r="A27" s="1"/>
      <c r="B27" s="121"/>
      <c r="C27" s="121"/>
      <c r="D27" s="121"/>
      <c r="E27" s="121"/>
      <c r="F27" s="121"/>
      <c r="G27" s="121"/>
      <c r="H27" s="121"/>
      <c r="I27" s="121"/>
      <c r="J27" s="121"/>
      <c r="K27" s="121"/>
      <c r="L27" s="733" t="s">
        <v>577</v>
      </c>
      <c r="M27" s="692" t="s">
        <v>561</v>
      </c>
      <c r="N27" s="735" t="s">
        <v>578</v>
      </c>
      <c r="O27" s="694" t="s">
        <v>579</v>
      </c>
      <c r="P27" s="695"/>
      <c r="Q27" s="695"/>
      <c r="R27" s="696"/>
      <c r="S27" s="737" t="s">
        <v>564</v>
      </c>
      <c r="T27" s="702" t="s">
        <v>109</v>
      </c>
      <c r="U27" s="713" t="s">
        <v>567</v>
      </c>
      <c r="W27" s="18" t="s">
        <v>93</v>
      </c>
      <c r="X27" s="19"/>
      <c r="Y27" s="19"/>
      <c r="Z27" s="106"/>
      <c r="AA27" s="107"/>
      <c r="AB27" s="108"/>
      <c r="AC27" s="19"/>
      <c r="AD27" s="19"/>
      <c r="AE27" s="19"/>
      <c r="AF27" s="19"/>
      <c r="AG27" s="19"/>
      <c r="AH27" s="19"/>
      <c r="AI27" s="19"/>
      <c r="AJ27" s="44"/>
      <c r="AK27" s="44"/>
      <c r="AL27" s="48"/>
      <c r="AM27" s="48"/>
      <c r="AN27" s="218"/>
      <c r="AO27" s="218"/>
      <c r="AP27" s="19"/>
      <c r="AQ27" s="48"/>
      <c r="AR27" s="48"/>
      <c r="AS27" s="103"/>
      <c r="AT27" s="103"/>
      <c r="AU27" s="103"/>
      <c r="AV27" s="102"/>
      <c r="AW27" s="2"/>
    </row>
    <row r="28" spans="1:49" ht="21.75" customHeight="1">
      <c r="A28" s="1"/>
      <c r="B28" s="121"/>
      <c r="C28" s="121"/>
      <c r="D28" s="121"/>
      <c r="E28" s="121"/>
      <c r="F28" s="121"/>
      <c r="G28" s="121"/>
      <c r="H28" s="121"/>
      <c r="I28" s="121"/>
      <c r="J28" s="121"/>
      <c r="K28" s="121"/>
      <c r="L28" s="734"/>
      <c r="M28" s="704"/>
      <c r="N28" s="736"/>
      <c r="O28" s="697"/>
      <c r="P28" s="698"/>
      <c r="Q28" s="698"/>
      <c r="R28" s="699"/>
      <c r="S28" s="738"/>
      <c r="T28" s="703"/>
      <c r="U28" s="714"/>
      <c r="W28" s="21"/>
      <c r="X28" s="19"/>
      <c r="Y28" s="19"/>
      <c r="Z28" s="19"/>
      <c r="AA28" s="19"/>
      <c r="AB28" s="105"/>
      <c r="AC28" s="19"/>
      <c r="AD28" s="19"/>
      <c r="AE28" s="19"/>
      <c r="AF28" s="19"/>
      <c r="AG28" s="19"/>
      <c r="AH28" s="19"/>
      <c r="AI28" s="19"/>
      <c r="AJ28" s="44"/>
      <c r="AK28" s="44"/>
      <c r="AL28" s="48"/>
      <c r="AM28" s="48"/>
      <c r="AN28" s="218"/>
      <c r="AO28" s="218"/>
      <c r="AP28" s="19"/>
      <c r="AQ28" s="48"/>
      <c r="AR28" s="48"/>
      <c r="AS28" s="103"/>
      <c r="AT28" s="103"/>
      <c r="AU28" s="103"/>
      <c r="AV28" s="102"/>
      <c r="AW28" s="2"/>
    </row>
    <row r="29" spans="1:49" ht="18.75" customHeight="1">
      <c r="A29" s="1"/>
      <c r="B29" s="121"/>
      <c r="C29" s="121"/>
      <c r="D29" s="121"/>
      <c r="E29" s="121"/>
      <c r="F29" s="121"/>
      <c r="G29" s="121"/>
      <c r="H29" s="121"/>
      <c r="I29" s="121"/>
      <c r="J29" s="121"/>
      <c r="K29" s="121"/>
      <c r="L29" s="734"/>
      <c r="M29" s="704"/>
      <c r="N29" s="704" t="s">
        <v>562</v>
      </c>
      <c r="O29" s="739" t="s">
        <v>580</v>
      </c>
      <c r="P29" s="239"/>
      <c r="Q29" s="239"/>
      <c r="R29" s="240"/>
      <c r="S29" s="177" t="s">
        <v>564</v>
      </c>
      <c r="T29" s="174" t="s">
        <v>90</v>
      </c>
      <c r="U29" s="134" t="s">
        <v>567</v>
      </c>
      <c r="V29" s="134" t="s">
        <v>103</v>
      </c>
      <c r="W29" s="18" t="s">
        <v>93</v>
      </c>
      <c r="X29" s="19"/>
      <c r="Y29" s="20"/>
      <c r="Z29" s="19"/>
      <c r="AA29" s="19"/>
      <c r="AB29" s="19"/>
      <c r="AC29" s="19"/>
      <c r="AD29" s="19"/>
      <c r="AE29" s="19"/>
      <c r="AF29" s="19"/>
      <c r="AG29" s="19"/>
      <c r="AH29" s="19"/>
      <c r="AI29" s="19"/>
      <c r="AJ29" s="135"/>
      <c r="AK29" s="135"/>
      <c r="AL29" s="235">
        <f>IFERROR(AJ30/AJ29,0)</f>
        <v>0</v>
      </c>
      <c r="AM29" s="235"/>
      <c r="AN29" s="218"/>
      <c r="AO29" s="218"/>
      <c r="AP29" s="19"/>
      <c r="AQ29" s="235">
        <f>IFERROR(AP30/AP29,0)</f>
        <v>0</v>
      </c>
      <c r="AR29" s="235"/>
      <c r="AS29" s="249"/>
      <c r="AT29" s="249"/>
      <c r="AU29" s="249"/>
      <c r="AV29" s="216"/>
      <c r="AW29" s="2"/>
    </row>
    <row r="30" spans="1:49" ht="21.75" customHeight="1">
      <c r="A30" s="1"/>
      <c r="B30" s="121"/>
      <c r="C30" s="121"/>
      <c r="D30" s="121"/>
      <c r="E30" s="121"/>
      <c r="F30" s="121"/>
      <c r="G30" s="121"/>
      <c r="H30" s="121"/>
      <c r="I30" s="121"/>
      <c r="J30" s="121"/>
      <c r="K30" s="121"/>
      <c r="L30" s="734"/>
      <c r="M30" s="704"/>
      <c r="N30" s="704"/>
      <c r="O30" s="740"/>
      <c r="P30" s="160"/>
      <c r="Q30" s="160"/>
      <c r="R30" s="161"/>
      <c r="S30" s="177"/>
      <c r="T30" s="174"/>
      <c r="U30" s="174"/>
      <c r="V30" s="134"/>
      <c r="W30" s="21" t="s">
        <v>94</v>
      </c>
      <c r="X30" s="19"/>
      <c r="Y30" s="19"/>
      <c r="Z30" s="19"/>
      <c r="AA30" s="19"/>
      <c r="AB30" s="19"/>
      <c r="AC30" s="19"/>
      <c r="AD30" s="19"/>
      <c r="AE30" s="19"/>
      <c r="AF30" s="19"/>
      <c r="AG30" s="19"/>
      <c r="AH30" s="19"/>
      <c r="AI30" s="19"/>
      <c r="AJ30" s="135"/>
      <c r="AK30" s="135"/>
      <c r="AL30" s="235"/>
      <c r="AM30" s="235"/>
      <c r="AN30" s="218"/>
      <c r="AO30" s="218"/>
      <c r="AP30" s="19"/>
      <c r="AQ30" s="235"/>
      <c r="AR30" s="235"/>
      <c r="AS30" s="249"/>
      <c r="AT30" s="249"/>
      <c r="AU30" s="249"/>
      <c r="AV30" s="216"/>
      <c r="AW30" s="2"/>
    </row>
    <row r="31" spans="1:49" ht="21.75" customHeight="1">
      <c r="A31" s="1"/>
      <c r="B31" s="121"/>
      <c r="C31" s="121"/>
      <c r="D31" s="121"/>
      <c r="E31" s="121"/>
      <c r="F31" s="121"/>
      <c r="G31" s="121"/>
      <c r="H31" s="121"/>
      <c r="I31" s="121"/>
      <c r="J31" s="121"/>
      <c r="K31" s="121"/>
      <c r="L31" s="734"/>
      <c r="M31" s="704"/>
      <c r="N31" s="704"/>
      <c r="O31" s="727" t="s">
        <v>581</v>
      </c>
      <c r="P31" s="298"/>
      <c r="Q31" s="298"/>
      <c r="R31" s="298"/>
      <c r="S31" s="177"/>
      <c r="T31" s="174"/>
      <c r="U31" s="174"/>
      <c r="V31" s="134" t="s">
        <v>103</v>
      </c>
      <c r="W31" s="18" t="s">
        <v>93</v>
      </c>
      <c r="X31" s="19"/>
      <c r="Y31" s="20"/>
      <c r="Z31" s="19"/>
      <c r="AA31" s="19"/>
      <c r="AB31" s="19"/>
      <c r="AC31" s="19"/>
      <c r="AD31" s="19"/>
      <c r="AE31" s="19"/>
      <c r="AF31" s="19"/>
      <c r="AG31" s="19"/>
      <c r="AH31" s="19"/>
      <c r="AI31" s="19"/>
      <c r="AJ31" s="135"/>
      <c r="AK31" s="135"/>
      <c r="AL31" s="235">
        <f>IFERROR(AJ32/AJ31,0)</f>
        <v>0</v>
      </c>
      <c r="AM31" s="235"/>
      <c r="AN31" s="218"/>
      <c r="AO31" s="218"/>
      <c r="AP31" s="19"/>
      <c r="AQ31" s="235">
        <f>IFERROR(AP32/AP31,0)</f>
        <v>0</v>
      </c>
      <c r="AR31" s="235"/>
      <c r="AS31" s="249"/>
      <c r="AT31" s="249"/>
      <c r="AU31" s="249"/>
      <c r="AV31" s="216"/>
      <c r="AW31" s="2"/>
    </row>
    <row r="32" spans="1:49" ht="21.75" customHeight="1">
      <c r="A32" s="1"/>
      <c r="B32" s="121"/>
      <c r="C32" s="121"/>
      <c r="D32" s="121"/>
      <c r="E32" s="121"/>
      <c r="F32" s="121"/>
      <c r="G32" s="121"/>
      <c r="H32" s="121"/>
      <c r="I32" s="121"/>
      <c r="J32" s="121"/>
      <c r="K32" s="121"/>
      <c r="L32" s="734"/>
      <c r="M32" s="704"/>
      <c r="N32" s="704"/>
      <c r="O32" s="727"/>
      <c r="P32" s="298"/>
      <c r="Q32" s="298"/>
      <c r="R32" s="298"/>
      <c r="S32" s="177"/>
      <c r="T32" s="174"/>
      <c r="U32" s="174"/>
      <c r="V32" s="134"/>
      <c r="W32" s="21" t="s">
        <v>94</v>
      </c>
      <c r="X32" s="19"/>
      <c r="Y32" s="19"/>
      <c r="Z32" s="19"/>
      <c r="AA32" s="19"/>
      <c r="AB32" s="19"/>
      <c r="AC32" s="19"/>
      <c r="AD32" s="19"/>
      <c r="AE32" s="19"/>
      <c r="AF32" s="19"/>
      <c r="AG32" s="19"/>
      <c r="AH32" s="19"/>
      <c r="AI32" s="19"/>
      <c r="AJ32" s="135"/>
      <c r="AK32" s="135"/>
      <c r="AL32" s="235"/>
      <c r="AM32" s="235"/>
      <c r="AN32" s="218"/>
      <c r="AO32" s="218"/>
      <c r="AP32" s="19"/>
      <c r="AQ32" s="235"/>
      <c r="AR32" s="235"/>
      <c r="AS32" s="249"/>
      <c r="AT32" s="249"/>
      <c r="AU32" s="249"/>
      <c r="AV32" s="216"/>
      <c r="AW32" s="2"/>
    </row>
    <row r="33" spans="1:49" ht="21.75" customHeight="1">
      <c r="A33" s="1"/>
      <c r="B33" s="121"/>
      <c r="C33" s="121"/>
      <c r="D33" s="121"/>
      <c r="E33" s="121"/>
      <c r="F33" s="121"/>
      <c r="G33" s="121"/>
      <c r="H33" s="121"/>
      <c r="I33" s="121"/>
      <c r="J33" s="121"/>
      <c r="K33" s="121"/>
      <c r="L33" s="734"/>
      <c r="M33" s="704"/>
      <c r="N33" s="704"/>
      <c r="O33" s="731" t="s">
        <v>582</v>
      </c>
      <c r="P33" s="732"/>
      <c r="Q33" s="732"/>
      <c r="R33" s="732"/>
      <c r="S33" s="177"/>
      <c r="T33" s="174"/>
      <c r="U33" s="174"/>
      <c r="V33" s="134" t="s">
        <v>103</v>
      </c>
      <c r="W33" s="18" t="s">
        <v>93</v>
      </c>
      <c r="X33" s="19"/>
      <c r="Y33" s="20"/>
      <c r="Z33" s="19"/>
      <c r="AA33" s="19"/>
      <c r="AB33" s="19"/>
      <c r="AC33" s="19"/>
      <c r="AD33" s="19"/>
      <c r="AE33" s="19"/>
      <c r="AF33" s="19"/>
      <c r="AG33" s="19"/>
      <c r="AH33" s="19"/>
      <c r="AI33" s="19"/>
      <c r="AJ33" s="135"/>
      <c r="AK33" s="135"/>
      <c r="AL33" s="235">
        <f>IFERROR(AJ34/AJ33,0)</f>
        <v>0</v>
      </c>
      <c r="AM33" s="235"/>
      <c r="AN33" s="218"/>
      <c r="AO33" s="218"/>
      <c r="AP33" s="19"/>
      <c r="AQ33" s="235">
        <f>IFERROR(AP34/AP33,0)</f>
        <v>0</v>
      </c>
      <c r="AR33" s="235"/>
      <c r="AS33" s="249"/>
      <c r="AT33" s="249"/>
      <c r="AU33" s="249"/>
      <c r="AV33" s="216"/>
      <c r="AW33" s="2"/>
    </row>
    <row r="34" spans="1:49" ht="21.75" customHeight="1">
      <c r="A34" s="1"/>
      <c r="B34" s="121"/>
      <c r="C34" s="121"/>
      <c r="D34" s="121"/>
      <c r="E34" s="121"/>
      <c r="F34" s="121"/>
      <c r="G34" s="121"/>
      <c r="H34" s="121"/>
      <c r="I34" s="121"/>
      <c r="J34" s="121"/>
      <c r="K34" s="121"/>
      <c r="L34" s="734"/>
      <c r="M34" s="704"/>
      <c r="N34" s="704"/>
      <c r="O34" s="731"/>
      <c r="P34" s="732"/>
      <c r="Q34" s="732"/>
      <c r="R34" s="732"/>
      <c r="S34" s="177"/>
      <c r="T34" s="174"/>
      <c r="U34" s="174"/>
      <c r="V34" s="134"/>
      <c r="W34" s="21" t="s">
        <v>94</v>
      </c>
      <c r="X34" s="19"/>
      <c r="Y34" s="19"/>
      <c r="Z34" s="19"/>
      <c r="AA34" s="19"/>
      <c r="AB34" s="19"/>
      <c r="AC34" s="19"/>
      <c r="AD34" s="19"/>
      <c r="AE34" s="19"/>
      <c r="AF34" s="19"/>
      <c r="AG34" s="19"/>
      <c r="AH34" s="19"/>
      <c r="AI34" s="19"/>
      <c r="AJ34" s="135"/>
      <c r="AK34" s="135"/>
      <c r="AL34" s="235"/>
      <c r="AM34" s="235"/>
      <c r="AN34" s="218"/>
      <c r="AO34" s="218"/>
      <c r="AP34" s="19"/>
      <c r="AQ34" s="235"/>
      <c r="AR34" s="235"/>
      <c r="AS34" s="249"/>
      <c r="AT34" s="249"/>
      <c r="AU34" s="249"/>
      <c r="AV34" s="216"/>
      <c r="AW34" s="2"/>
    </row>
    <row r="35" spans="1:49" ht="21.75" customHeight="1">
      <c r="A35" s="1"/>
      <c r="B35" s="121"/>
      <c r="C35" s="121"/>
      <c r="D35" s="121"/>
      <c r="E35" s="121"/>
      <c r="F35" s="121"/>
      <c r="G35" s="121"/>
      <c r="H35" s="121"/>
      <c r="I35" s="121"/>
      <c r="J35" s="121"/>
      <c r="K35" s="121"/>
      <c r="L35" s="734"/>
      <c r="M35" s="704"/>
      <c r="N35" s="704"/>
      <c r="O35" s="179" t="s">
        <v>583</v>
      </c>
      <c r="P35" s="149"/>
      <c r="Q35" s="149"/>
      <c r="R35" s="149"/>
      <c r="S35" s="177"/>
      <c r="T35" s="174"/>
      <c r="U35" s="174"/>
      <c r="V35" s="134" t="s">
        <v>103</v>
      </c>
      <c r="W35" s="18" t="s">
        <v>93</v>
      </c>
      <c r="X35" s="19"/>
      <c r="Y35" s="20"/>
      <c r="Z35" s="19"/>
      <c r="AA35" s="19"/>
      <c r="AB35" s="19"/>
      <c r="AC35" s="19"/>
      <c r="AD35" s="19"/>
      <c r="AE35" s="19"/>
      <c r="AF35" s="19"/>
      <c r="AG35" s="19"/>
      <c r="AH35" s="19"/>
      <c r="AI35" s="19"/>
      <c r="AJ35" s="135"/>
      <c r="AK35" s="135"/>
      <c r="AL35" s="235">
        <f>IFERROR(AJ36/AJ35,0)</f>
        <v>0</v>
      </c>
      <c r="AM35" s="235"/>
      <c r="AN35" s="218"/>
      <c r="AO35" s="218"/>
      <c r="AP35" s="19"/>
      <c r="AQ35" s="235">
        <f>IFERROR(AP36/AP35,0)</f>
        <v>0</v>
      </c>
      <c r="AR35" s="235"/>
      <c r="AS35" s="249"/>
      <c r="AT35" s="249"/>
      <c r="AU35" s="249"/>
      <c r="AV35" s="216"/>
      <c r="AW35" s="2"/>
    </row>
    <row r="36" spans="1:49" ht="21.75" customHeight="1">
      <c r="A36" s="1"/>
      <c r="B36" s="121"/>
      <c r="C36" s="121"/>
      <c r="D36" s="121"/>
      <c r="E36" s="121"/>
      <c r="F36" s="121"/>
      <c r="G36" s="121"/>
      <c r="H36" s="121"/>
      <c r="I36" s="121"/>
      <c r="J36" s="121"/>
      <c r="K36" s="121"/>
      <c r="L36" s="734"/>
      <c r="M36" s="704"/>
      <c r="N36" s="704"/>
      <c r="O36" s="179"/>
      <c r="P36" s="149"/>
      <c r="Q36" s="149"/>
      <c r="R36" s="149"/>
      <c r="S36" s="177"/>
      <c r="T36" s="174"/>
      <c r="U36" s="174"/>
      <c r="V36" s="134"/>
      <c r="W36" s="21" t="s">
        <v>94</v>
      </c>
      <c r="X36" s="19"/>
      <c r="Y36" s="19"/>
      <c r="Z36" s="19"/>
      <c r="AA36" s="19"/>
      <c r="AB36" s="19"/>
      <c r="AC36" s="19"/>
      <c r="AD36" s="19"/>
      <c r="AE36" s="19"/>
      <c r="AF36" s="19"/>
      <c r="AG36" s="19"/>
      <c r="AH36" s="19"/>
      <c r="AI36" s="19"/>
      <c r="AJ36" s="135"/>
      <c r="AK36" s="135"/>
      <c r="AL36" s="235"/>
      <c r="AM36" s="235"/>
      <c r="AN36" s="218"/>
      <c r="AO36" s="218"/>
      <c r="AP36" s="19"/>
      <c r="AQ36" s="235"/>
      <c r="AR36" s="235"/>
      <c r="AS36" s="249"/>
      <c r="AT36" s="249"/>
      <c r="AU36" s="249"/>
      <c r="AV36" s="216"/>
      <c r="AW36" s="2"/>
    </row>
    <row r="37" spans="1:49" ht="21.75" customHeight="1">
      <c r="A37" s="1"/>
      <c r="B37" s="121"/>
      <c r="C37" s="121"/>
      <c r="D37" s="121"/>
      <c r="E37" s="121"/>
      <c r="F37" s="121"/>
      <c r="G37" s="121"/>
      <c r="H37" s="121"/>
      <c r="I37" s="121"/>
      <c r="J37" s="121"/>
      <c r="K37" s="121"/>
      <c r="L37" s="734"/>
      <c r="M37" s="704"/>
      <c r="N37" s="704"/>
      <c r="O37" s="727" t="s">
        <v>584</v>
      </c>
      <c r="P37" s="298"/>
      <c r="Q37" s="298"/>
      <c r="R37" s="298"/>
      <c r="S37" s="177"/>
      <c r="T37" s="174"/>
      <c r="U37" s="174"/>
      <c r="V37" s="134" t="s">
        <v>103</v>
      </c>
      <c r="W37" s="18" t="s">
        <v>93</v>
      </c>
      <c r="X37" s="19"/>
      <c r="Y37" s="20"/>
      <c r="Z37" s="19"/>
      <c r="AA37" s="19"/>
      <c r="AB37" s="19"/>
      <c r="AC37" s="19"/>
      <c r="AD37" s="19"/>
      <c r="AE37" s="19"/>
      <c r="AF37" s="19"/>
      <c r="AG37" s="19"/>
      <c r="AH37" s="19"/>
      <c r="AI37" s="19"/>
      <c r="AJ37" s="135"/>
      <c r="AK37" s="135"/>
      <c r="AL37" s="235">
        <f>IFERROR(AJ38/AJ37,0)</f>
        <v>0</v>
      </c>
      <c r="AM37" s="235"/>
      <c r="AN37" s="218"/>
      <c r="AO37" s="218"/>
      <c r="AP37" s="19"/>
      <c r="AQ37" s="235">
        <f>IFERROR(AP38/AP37,0)</f>
        <v>0</v>
      </c>
      <c r="AR37" s="235"/>
      <c r="AS37" s="249"/>
      <c r="AT37" s="249"/>
      <c r="AU37" s="249"/>
      <c r="AV37" s="216"/>
      <c r="AW37" s="2"/>
    </row>
    <row r="38" spans="1:49" ht="21.75" customHeight="1">
      <c r="A38" s="1"/>
      <c r="B38" s="121"/>
      <c r="C38" s="121"/>
      <c r="D38" s="121"/>
      <c r="E38" s="121"/>
      <c r="F38" s="121"/>
      <c r="G38" s="121"/>
      <c r="H38" s="121"/>
      <c r="I38" s="121"/>
      <c r="J38" s="121"/>
      <c r="K38" s="121"/>
      <c r="L38" s="734"/>
      <c r="M38" s="704"/>
      <c r="N38" s="704"/>
      <c r="O38" s="727"/>
      <c r="P38" s="298"/>
      <c r="Q38" s="298"/>
      <c r="R38" s="298"/>
      <c r="S38" s="177"/>
      <c r="T38" s="174"/>
      <c r="U38" s="174"/>
      <c r="V38" s="134"/>
      <c r="W38" s="21" t="s">
        <v>94</v>
      </c>
      <c r="X38" s="19"/>
      <c r="Y38" s="19"/>
      <c r="Z38" s="19"/>
      <c r="AA38" s="19"/>
      <c r="AB38" s="19"/>
      <c r="AC38" s="19"/>
      <c r="AD38" s="19"/>
      <c r="AE38" s="19"/>
      <c r="AF38" s="19"/>
      <c r="AG38" s="19"/>
      <c r="AH38" s="19"/>
      <c r="AI38" s="19"/>
      <c r="AJ38" s="135"/>
      <c r="AK38" s="135"/>
      <c r="AL38" s="235"/>
      <c r="AM38" s="235"/>
      <c r="AN38" s="218"/>
      <c r="AO38" s="218"/>
      <c r="AP38" s="19"/>
      <c r="AQ38" s="235"/>
      <c r="AR38" s="235"/>
      <c r="AS38" s="249"/>
      <c r="AT38" s="249"/>
      <c r="AU38" s="249"/>
      <c r="AV38" s="216"/>
      <c r="AW38" s="2"/>
    </row>
    <row r="39" spans="1:49" ht="21.75" customHeight="1">
      <c r="A39" s="1"/>
      <c r="B39" s="121"/>
      <c r="C39" s="121"/>
      <c r="D39" s="121"/>
      <c r="E39" s="121"/>
      <c r="F39" s="121"/>
      <c r="G39" s="121"/>
      <c r="H39" s="121"/>
      <c r="I39" s="121"/>
      <c r="J39" s="121"/>
      <c r="K39" s="121"/>
      <c r="L39" s="734"/>
      <c r="M39" s="704"/>
      <c r="N39" s="704"/>
      <c r="O39" s="723" t="s">
        <v>585</v>
      </c>
      <c r="P39" s="723"/>
      <c r="Q39" s="723"/>
      <c r="R39" s="724"/>
      <c r="S39" s="177"/>
      <c r="T39" s="174"/>
      <c r="U39" s="174"/>
      <c r="V39" s="134" t="s">
        <v>103</v>
      </c>
      <c r="W39" s="18" t="s">
        <v>93</v>
      </c>
      <c r="X39" s="19"/>
      <c r="Y39" s="20"/>
      <c r="Z39" s="19"/>
      <c r="AA39" s="19"/>
      <c r="AB39" s="19"/>
      <c r="AC39" s="19"/>
      <c r="AD39" s="19"/>
      <c r="AE39" s="19"/>
      <c r="AF39" s="19"/>
      <c r="AG39" s="19"/>
      <c r="AH39" s="19"/>
      <c r="AI39" s="19"/>
      <c r="AJ39" s="135"/>
      <c r="AK39" s="135"/>
      <c r="AL39" s="235">
        <f>IFERROR(AJ40/AJ39,0)</f>
        <v>0</v>
      </c>
      <c r="AM39" s="235"/>
      <c r="AN39" s="218"/>
      <c r="AO39" s="218"/>
      <c r="AP39" s="19"/>
      <c r="AQ39" s="235">
        <f>IFERROR(AP40/AP39,0)</f>
        <v>0</v>
      </c>
      <c r="AR39" s="235"/>
      <c r="AS39" s="249"/>
      <c r="AT39" s="249"/>
      <c r="AU39" s="249"/>
      <c r="AV39" s="216"/>
      <c r="AW39" s="2"/>
    </row>
    <row r="40" spans="1:49" ht="21.75" customHeight="1">
      <c r="A40" s="1"/>
      <c r="B40" s="121"/>
      <c r="C40" s="121"/>
      <c r="D40" s="121"/>
      <c r="E40" s="121"/>
      <c r="F40" s="121"/>
      <c r="G40" s="121"/>
      <c r="H40" s="121"/>
      <c r="I40" s="121"/>
      <c r="J40" s="121"/>
      <c r="K40" s="121"/>
      <c r="L40" s="734"/>
      <c r="M40" s="704"/>
      <c r="N40" s="693"/>
      <c r="O40" s="725"/>
      <c r="P40" s="725"/>
      <c r="Q40" s="725"/>
      <c r="R40" s="726"/>
      <c r="S40" s="148"/>
      <c r="T40" s="174"/>
      <c r="U40" s="171"/>
      <c r="V40" s="134"/>
      <c r="W40" s="21" t="s">
        <v>94</v>
      </c>
      <c r="X40" s="19"/>
      <c r="Y40" s="19"/>
      <c r="Z40" s="19"/>
      <c r="AA40" s="19"/>
      <c r="AB40" s="19"/>
      <c r="AC40" s="44"/>
      <c r="AD40" s="19"/>
      <c r="AE40" s="19"/>
      <c r="AF40" s="19"/>
      <c r="AG40" s="19"/>
      <c r="AH40" s="19"/>
      <c r="AI40" s="19"/>
      <c r="AJ40" s="135"/>
      <c r="AK40" s="135"/>
      <c r="AL40" s="235"/>
      <c r="AM40" s="235"/>
      <c r="AN40" s="218"/>
      <c r="AO40" s="218"/>
      <c r="AP40" s="36"/>
      <c r="AQ40" s="235"/>
      <c r="AR40" s="235"/>
      <c r="AS40" s="249"/>
      <c r="AT40" s="249"/>
      <c r="AU40" s="249"/>
      <c r="AV40" s="216"/>
      <c r="AW40" s="2"/>
    </row>
    <row r="41" spans="1:49" ht="24" customHeight="1">
      <c r="A41" s="1"/>
      <c r="B41" s="121"/>
      <c r="C41" s="121"/>
      <c r="D41" s="121"/>
      <c r="E41" s="121"/>
      <c r="F41" s="121"/>
      <c r="G41" s="121"/>
      <c r="H41" s="121"/>
      <c r="I41" s="121"/>
      <c r="J41" s="121"/>
      <c r="K41" s="121"/>
      <c r="L41" s="734"/>
      <c r="M41" s="704"/>
      <c r="N41" s="717" t="s">
        <v>586</v>
      </c>
      <c r="O41" s="718" t="s">
        <v>587</v>
      </c>
      <c r="P41" s="719"/>
      <c r="Q41" s="719"/>
      <c r="R41" s="719"/>
      <c r="S41" s="721" t="s">
        <v>576</v>
      </c>
      <c r="T41" s="702" t="s">
        <v>119</v>
      </c>
      <c r="U41" s="150" t="s">
        <v>567</v>
      </c>
      <c r="V41" s="134" t="s">
        <v>103</v>
      </c>
      <c r="W41" s="18" t="s">
        <v>93</v>
      </c>
      <c r="X41" s="19"/>
      <c r="Y41" s="20"/>
      <c r="Z41" s="19"/>
      <c r="AA41" s="19"/>
      <c r="AB41" s="19"/>
      <c r="AC41" s="19"/>
      <c r="AD41" s="19"/>
      <c r="AE41" s="19"/>
      <c r="AF41" s="19"/>
      <c r="AG41" s="19"/>
      <c r="AH41" s="19"/>
      <c r="AI41" s="19"/>
      <c r="AJ41" s="285"/>
      <c r="AK41" s="285"/>
      <c r="AL41" s="235">
        <f>IFERROR(AJ42/AJ41,0)</f>
        <v>0</v>
      </c>
      <c r="AM41" s="235"/>
      <c r="AN41" s="218"/>
      <c r="AO41" s="218"/>
      <c r="AP41" s="19"/>
      <c r="AQ41" s="236">
        <f>IFERROR(AP42/AP41,0)</f>
        <v>0</v>
      </c>
      <c r="AR41" s="236"/>
      <c r="AS41" s="249"/>
      <c r="AT41" s="249"/>
      <c r="AU41" s="249"/>
      <c r="AV41" s="216"/>
      <c r="AW41" s="2"/>
    </row>
    <row r="42" spans="1:49" ht="24" customHeight="1">
      <c r="A42" s="1"/>
      <c r="B42" s="121"/>
      <c r="C42" s="121"/>
      <c r="D42" s="121"/>
      <c r="E42" s="121"/>
      <c r="F42" s="121"/>
      <c r="G42" s="121"/>
      <c r="H42" s="121"/>
      <c r="I42" s="121"/>
      <c r="J42" s="121"/>
      <c r="K42" s="121"/>
      <c r="L42" s="734"/>
      <c r="M42" s="704"/>
      <c r="N42" s="717"/>
      <c r="O42" s="696"/>
      <c r="P42" s="720"/>
      <c r="Q42" s="720"/>
      <c r="R42" s="720"/>
      <c r="S42" s="722"/>
      <c r="T42" s="711"/>
      <c r="U42" s="316"/>
      <c r="V42" s="134"/>
      <c r="W42" s="21" t="s">
        <v>94</v>
      </c>
      <c r="X42" s="19"/>
      <c r="Y42" s="19"/>
      <c r="Z42" s="19"/>
      <c r="AA42" s="19"/>
      <c r="AB42" s="19"/>
      <c r="AC42" s="19"/>
      <c r="AD42" s="19"/>
      <c r="AE42" s="19"/>
      <c r="AF42" s="19"/>
      <c r="AG42" s="19"/>
      <c r="AH42" s="19"/>
      <c r="AI42" s="19"/>
      <c r="AJ42" s="135"/>
      <c r="AK42" s="135"/>
      <c r="AL42" s="235"/>
      <c r="AM42" s="235"/>
      <c r="AN42" s="218"/>
      <c r="AO42" s="218"/>
      <c r="AP42" s="19"/>
      <c r="AQ42" s="236"/>
      <c r="AR42" s="236"/>
      <c r="AS42" s="249"/>
      <c r="AT42" s="249"/>
      <c r="AU42" s="249"/>
      <c r="AV42" s="216"/>
      <c r="AW42" s="2"/>
    </row>
    <row r="43" spans="1:49" ht="21.75" customHeight="1">
      <c r="A43" s="1"/>
      <c r="B43" s="121"/>
      <c r="C43" s="121"/>
      <c r="D43" s="121"/>
      <c r="E43" s="121"/>
      <c r="F43" s="121"/>
      <c r="G43" s="121"/>
      <c r="H43" s="121"/>
      <c r="I43" s="121"/>
      <c r="J43" s="121"/>
      <c r="K43" s="121"/>
      <c r="L43" s="734"/>
      <c r="M43" s="704"/>
      <c r="N43" s="717"/>
      <c r="O43" s="718" t="s">
        <v>588</v>
      </c>
      <c r="P43" s="719"/>
      <c r="Q43" s="719"/>
      <c r="R43" s="719"/>
      <c r="S43" s="700" t="s">
        <v>576</v>
      </c>
      <c r="T43" s="711"/>
      <c r="U43" s="316"/>
      <c r="V43" s="134" t="s">
        <v>103</v>
      </c>
      <c r="W43" s="18" t="s">
        <v>93</v>
      </c>
      <c r="X43" s="19"/>
      <c r="Y43" s="20"/>
      <c r="Z43" s="19"/>
      <c r="AA43" s="19"/>
      <c r="AB43" s="19"/>
      <c r="AC43" s="19"/>
      <c r="AD43" s="19"/>
      <c r="AE43" s="19"/>
      <c r="AF43" s="19"/>
      <c r="AG43" s="19"/>
      <c r="AH43" s="19"/>
      <c r="AI43" s="19"/>
      <c r="AJ43" s="135"/>
      <c r="AK43" s="135"/>
      <c r="AL43" s="235">
        <f>IFERROR(AJ44/AJ43,0)</f>
        <v>0</v>
      </c>
      <c r="AM43" s="235"/>
      <c r="AN43" s="218"/>
      <c r="AO43" s="218"/>
      <c r="AP43" s="19"/>
      <c r="AQ43" s="235">
        <f>IFERROR(AP44/AP43,0)</f>
        <v>0</v>
      </c>
      <c r="AR43" s="235"/>
      <c r="AS43" s="249"/>
      <c r="AT43" s="249"/>
      <c r="AU43" s="249"/>
      <c r="AV43" s="216"/>
      <c r="AW43" s="2"/>
    </row>
    <row r="44" spans="1:49" ht="21.75" customHeight="1">
      <c r="A44" s="1"/>
      <c r="B44" s="121"/>
      <c r="C44" s="121"/>
      <c r="D44" s="121"/>
      <c r="E44" s="121"/>
      <c r="F44" s="121"/>
      <c r="G44" s="121"/>
      <c r="H44" s="121"/>
      <c r="I44" s="121"/>
      <c r="J44" s="121"/>
      <c r="K44" s="121"/>
      <c r="L44" s="734"/>
      <c r="M44" s="704"/>
      <c r="N44" s="717"/>
      <c r="O44" s="696"/>
      <c r="P44" s="720"/>
      <c r="Q44" s="720"/>
      <c r="R44" s="720"/>
      <c r="S44" s="701"/>
      <c r="T44" s="703"/>
      <c r="U44" s="316"/>
      <c r="V44" s="134"/>
      <c r="W44" s="21" t="s">
        <v>94</v>
      </c>
      <c r="X44" s="19"/>
      <c r="Y44" s="19"/>
      <c r="Z44" s="19"/>
      <c r="AA44" s="19"/>
      <c r="AB44" s="19"/>
      <c r="AC44" s="19"/>
      <c r="AD44" s="19"/>
      <c r="AE44" s="19"/>
      <c r="AF44" s="19"/>
      <c r="AG44" s="19"/>
      <c r="AH44" s="19"/>
      <c r="AI44" s="19"/>
      <c r="AJ44" s="135"/>
      <c r="AK44" s="135"/>
      <c r="AL44" s="235"/>
      <c r="AM44" s="235"/>
      <c r="AN44" s="218"/>
      <c r="AO44" s="218"/>
      <c r="AP44" s="19"/>
      <c r="AQ44" s="235"/>
      <c r="AR44" s="235"/>
      <c r="AS44" s="249"/>
      <c r="AT44" s="249"/>
      <c r="AU44" s="249"/>
      <c r="AV44" s="216"/>
      <c r="AW44" s="2"/>
    </row>
    <row r="45" spans="1:49" ht="21.75" customHeight="1">
      <c r="A45" s="1"/>
      <c r="B45" s="121"/>
      <c r="C45" s="121"/>
      <c r="D45" s="121"/>
      <c r="E45" s="121"/>
      <c r="F45" s="121"/>
      <c r="G45" s="121"/>
      <c r="H45" s="121"/>
      <c r="I45" s="121"/>
      <c r="J45" s="121"/>
      <c r="K45" s="121"/>
      <c r="L45" s="734"/>
      <c r="M45" s="704"/>
      <c r="N45" s="692" t="s">
        <v>589</v>
      </c>
      <c r="O45" s="694" t="s">
        <v>590</v>
      </c>
      <c r="P45" s="695"/>
      <c r="Q45" s="695"/>
      <c r="R45" s="696"/>
      <c r="S45" s="700" t="s">
        <v>576</v>
      </c>
      <c r="T45" s="702" t="s">
        <v>90</v>
      </c>
      <c r="U45" s="702" t="s">
        <v>567</v>
      </c>
      <c r="V45" s="134" t="s">
        <v>103</v>
      </c>
      <c r="W45" s="18" t="s">
        <v>93</v>
      </c>
      <c r="X45" s="19"/>
      <c r="Y45" s="19"/>
      <c r="Z45" s="19"/>
      <c r="AA45" s="19"/>
      <c r="AB45" s="19"/>
      <c r="AC45" s="19"/>
      <c r="AD45" s="19"/>
      <c r="AE45" s="19"/>
      <c r="AF45" s="19"/>
      <c r="AG45" s="19"/>
      <c r="AH45" s="19"/>
      <c r="AI45" s="19"/>
      <c r="AJ45" s="44"/>
      <c r="AK45" s="44"/>
      <c r="AL45" s="48"/>
      <c r="AM45" s="48"/>
      <c r="AN45" s="218"/>
      <c r="AO45" s="218"/>
      <c r="AP45" s="19"/>
      <c r="AQ45" s="48"/>
      <c r="AR45" s="48"/>
      <c r="AS45" s="103"/>
      <c r="AT45" s="103"/>
      <c r="AU45" s="103"/>
      <c r="AV45" s="102"/>
      <c r="AW45" s="2"/>
    </row>
    <row r="46" spans="1:49" ht="21.75" customHeight="1">
      <c r="A46" s="1"/>
      <c r="B46" s="121"/>
      <c r="C46" s="121"/>
      <c r="D46" s="121"/>
      <c r="E46" s="121"/>
      <c r="F46" s="121"/>
      <c r="G46" s="121"/>
      <c r="H46" s="121"/>
      <c r="I46" s="121"/>
      <c r="J46" s="121"/>
      <c r="K46" s="121"/>
      <c r="L46" s="109"/>
      <c r="M46" s="693"/>
      <c r="N46" s="693"/>
      <c r="O46" s="697"/>
      <c r="P46" s="698"/>
      <c r="Q46" s="698"/>
      <c r="R46" s="699"/>
      <c r="S46" s="701"/>
      <c r="T46" s="703"/>
      <c r="U46" s="703"/>
      <c r="V46" s="134"/>
      <c r="W46" s="21"/>
      <c r="X46" s="19"/>
      <c r="Y46" s="19"/>
      <c r="Z46" s="19"/>
      <c r="AA46" s="19"/>
      <c r="AB46" s="19"/>
      <c r="AC46" s="19"/>
      <c r="AD46" s="19"/>
      <c r="AE46" s="19"/>
      <c r="AF46" s="19"/>
      <c r="AG46" s="19"/>
      <c r="AH46" s="19"/>
      <c r="AI46" s="19"/>
      <c r="AJ46" s="44"/>
      <c r="AK46" s="44"/>
      <c r="AL46" s="48"/>
      <c r="AM46" s="48"/>
      <c r="AN46" s="218"/>
      <c r="AO46" s="218"/>
      <c r="AP46" s="19"/>
      <c r="AQ46" s="48"/>
      <c r="AR46" s="48"/>
      <c r="AS46" s="103"/>
      <c r="AT46" s="103"/>
      <c r="AU46" s="103"/>
      <c r="AV46" s="102"/>
      <c r="AW46" s="2"/>
    </row>
    <row r="47" spans="1:49" ht="40.5" customHeight="1">
      <c r="A47" s="1"/>
      <c r="B47" s="121"/>
      <c r="C47" s="121"/>
      <c r="D47" s="121"/>
      <c r="E47" s="121"/>
      <c r="F47" s="121"/>
      <c r="G47" s="121"/>
      <c r="H47" s="121"/>
      <c r="I47" s="121"/>
      <c r="J47" s="121"/>
      <c r="K47" s="121"/>
      <c r="L47" s="110" t="s">
        <v>591</v>
      </c>
      <c r="M47" s="692" t="s">
        <v>561</v>
      </c>
      <c r="N47" s="692" t="s">
        <v>592</v>
      </c>
      <c r="O47" s="705" t="s">
        <v>593</v>
      </c>
      <c r="P47" s="706"/>
      <c r="Q47" s="706"/>
      <c r="R47" s="707"/>
      <c r="S47" s="702" t="s">
        <v>594</v>
      </c>
      <c r="T47" s="702" t="s">
        <v>90</v>
      </c>
      <c r="U47" s="702" t="s">
        <v>567</v>
      </c>
      <c r="V47" s="150" t="s">
        <v>103</v>
      </c>
      <c r="W47" s="18" t="s">
        <v>93</v>
      </c>
      <c r="X47" s="19"/>
      <c r="Y47" s="111"/>
      <c r="Z47" s="19"/>
      <c r="AA47" s="106"/>
      <c r="AB47" s="19"/>
      <c r="AC47" s="19"/>
      <c r="AD47" s="19"/>
      <c r="AE47" s="19"/>
      <c r="AF47" s="19"/>
      <c r="AG47" s="19"/>
      <c r="AH47" s="19"/>
      <c r="AI47" s="19"/>
      <c r="AJ47" s="44"/>
      <c r="AK47" s="44"/>
      <c r="AL47" s="48"/>
      <c r="AM47" s="48"/>
      <c r="AN47" s="218"/>
      <c r="AO47" s="218"/>
      <c r="AP47" s="19"/>
      <c r="AQ47" s="48"/>
      <c r="AR47" s="48"/>
      <c r="AS47" s="103"/>
      <c r="AT47" s="103"/>
      <c r="AU47" s="103"/>
      <c r="AV47" s="102"/>
      <c r="AW47" s="2"/>
    </row>
    <row r="48" spans="1:49" ht="26.25" customHeight="1">
      <c r="A48" s="1"/>
      <c r="B48" s="121"/>
      <c r="C48" s="121"/>
      <c r="D48" s="121"/>
      <c r="E48" s="121"/>
      <c r="F48" s="121"/>
      <c r="G48" s="121"/>
      <c r="H48" s="121"/>
      <c r="I48" s="121"/>
      <c r="J48" s="121"/>
      <c r="K48" s="121"/>
      <c r="L48" s="112"/>
      <c r="M48" s="704"/>
      <c r="N48" s="704"/>
      <c r="O48" s="708"/>
      <c r="P48" s="709"/>
      <c r="Q48" s="709"/>
      <c r="R48" s="710"/>
      <c r="S48" s="711"/>
      <c r="T48" s="711"/>
      <c r="U48" s="711"/>
      <c r="V48" s="150"/>
      <c r="W48" s="21" t="s">
        <v>94</v>
      </c>
      <c r="X48" s="19"/>
      <c r="Y48" s="19"/>
      <c r="Z48" s="19"/>
      <c r="AA48" s="19"/>
      <c r="AB48" s="19"/>
      <c r="AC48" s="19"/>
      <c r="AD48" s="19"/>
      <c r="AE48" s="19"/>
      <c r="AF48" s="19"/>
      <c r="AG48" s="19"/>
      <c r="AH48" s="19"/>
      <c r="AI48" s="19"/>
      <c r="AJ48" s="44"/>
      <c r="AK48" s="44"/>
      <c r="AL48" s="48"/>
      <c r="AM48" s="48"/>
      <c r="AN48" s="218"/>
      <c r="AO48" s="218"/>
      <c r="AP48" s="19"/>
      <c r="AQ48" s="48"/>
      <c r="AR48" s="48"/>
      <c r="AS48" s="103"/>
      <c r="AT48" s="103"/>
      <c r="AU48" s="103"/>
      <c r="AV48" s="102"/>
      <c r="AW48" s="2"/>
    </row>
    <row r="49" spans="1:49" ht="40.5" customHeight="1">
      <c r="A49" s="1"/>
      <c r="B49" s="121"/>
      <c r="C49" s="121"/>
      <c r="D49" s="121"/>
      <c r="E49" s="121"/>
      <c r="F49" s="121"/>
      <c r="G49" s="121"/>
      <c r="H49" s="121"/>
      <c r="I49" s="121"/>
      <c r="J49" s="121"/>
      <c r="K49" s="121"/>
      <c r="L49" s="112"/>
      <c r="M49" s="704"/>
      <c r="N49" s="704"/>
      <c r="O49" s="705" t="s">
        <v>595</v>
      </c>
      <c r="P49" s="706"/>
      <c r="Q49" s="706"/>
      <c r="R49" s="707"/>
      <c r="S49" s="711"/>
      <c r="T49" s="711"/>
      <c r="U49" s="711"/>
      <c r="V49" s="150" t="s">
        <v>103</v>
      </c>
      <c r="W49" s="18" t="s">
        <v>93</v>
      </c>
      <c r="X49" s="19"/>
      <c r="Y49" s="19"/>
      <c r="Z49" s="19"/>
      <c r="AA49" s="19"/>
      <c r="AB49" s="19"/>
      <c r="AC49" s="19"/>
      <c r="AD49" s="19"/>
      <c r="AE49" s="106"/>
      <c r="AF49" s="19"/>
      <c r="AG49" s="19"/>
      <c r="AH49" s="19"/>
      <c r="AI49" s="19"/>
      <c r="AJ49" s="44"/>
      <c r="AK49" s="44"/>
      <c r="AL49" s="48"/>
      <c r="AM49" s="48"/>
      <c r="AN49" s="218"/>
      <c r="AO49" s="218"/>
      <c r="AP49" s="19"/>
      <c r="AQ49" s="48"/>
      <c r="AR49" s="48"/>
      <c r="AS49" s="103"/>
      <c r="AT49" s="103"/>
      <c r="AU49" s="103"/>
      <c r="AV49" s="102"/>
      <c r="AW49" s="2"/>
    </row>
    <row r="50" spans="1:49" ht="22.5" customHeight="1">
      <c r="A50" s="1"/>
      <c r="B50" s="121"/>
      <c r="C50" s="121"/>
      <c r="D50" s="121"/>
      <c r="E50" s="121"/>
      <c r="F50" s="121"/>
      <c r="G50" s="121"/>
      <c r="H50" s="121"/>
      <c r="I50" s="121"/>
      <c r="J50" s="121"/>
      <c r="K50" s="121"/>
      <c r="L50" s="112"/>
      <c r="M50" s="704"/>
      <c r="N50" s="704"/>
      <c r="O50" s="708"/>
      <c r="P50" s="709"/>
      <c r="Q50" s="709"/>
      <c r="R50" s="710"/>
      <c r="S50" s="711"/>
      <c r="T50" s="711"/>
      <c r="U50" s="711"/>
      <c r="V50" s="150"/>
      <c r="W50" s="21" t="s">
        <v>94</v>
      </c>
      <c r="X50" s="19"/>
      <c r="Y50" s="19"/>
      <c r="Z50" s="19"/>
      <c r="AA50" s="19"/>
      <c r="AB50" s="19"/>
      <c r="AC50" s="19"/>
      <c r="AD50" s="19"/>
      <c r="AE50" s="19"/>
      <c r="AF50" s="19"/>
      <c r="AG50" s="19"/>
      <c r="AH50" s="19"/>
      <c r="AI50" s="19"/>
      <c r="AJ50" s="44"/>
      <c r="AK50" s="44"/>
      <c r="AL50" s="48"/>
      <c r="AM50" s="48"/>
      <c r="AN50" s="218"/>
      <c r="AO50" s="218"/>
      <c r="AP50" s="19"/>
      <c r="AQ50" s="48"/>
      <c r="AR50" s="48"/>
      <c r="AS50" s="103"/>
      <c r="AT50" s="103"/>
      <c r="AU50" s="103"/>
      <c r="AV50" s="102"/>
      <c r="AW50" s="2"/>
    </row>
    <row r="51" spans="1:49" ht="27" customHeight="1">
      <c r="A51" s="1"/>
      <c r="B51" s="121"/>
      <c r="C51" s="121"/>
      <c r="D51" s="121"/>
      <c r="E51" s="121"/>
      <c r="F51" s="121"/>
      <c r="G51" s="121"/>
      <c r="H51" s="121"/>
      <c r="I51" s="121"/>
      <c r="J51" s="121"/>
      <c r="K51" s="121"/>
      <c r="L51" s="112"/>
      <c r="M51" s="704"/>
      <c r="N51" s="704"/>
      <c r="O51" s="712" t="s">
        <v>596</v>
      </c>
      <c r="P51" s="712"/>
      <c r="Q51" s="712"/>
      <c r="R51" s="712"/>
      <c r="S51" s="711"/>
      <c r="T51" s="711"/>
      <c r="U51" s="711"/>
      <c r="V51" s="713" t="s">
        <v>103</v>
      </c>
      <c r="W51" s="18" t="s">
        <v>93</v>
      </c>
      <c r="X51" s="19"/>
      <c r="Y51" s="19"/>
      <c r="Z51" s="19"/>
      <c r="AA51" s="19"/>
      <c r="AB51" s="19"/>
      <c r="AC51" s="19"/>
      <c r="AD51" s="19"/>
      <c r="AE51" s="19"/>
      <c r="AF51" s="19"/>
      <c r="AG51" s="19"/>
      <c r="AH51" s="19"/>
      <c r="AI51" s="19"/>
      <c r="AJ51" s="44"/>
      <c r="AK51" s="44"/>
      <c r="AL51" s="48"/>
      <c r="AM51" s="48"/>
      <c r="AN51" s="218"/>
      <c r="AO51" s="218"/>
      <c r="AP51" s="19"/>
      <c r="AQ51" s="48"/>
      <c r="AR51" s="48"/>
      <c r="AS51" s="103"/>
      <c r="AT51" s="103"/>
      <c r="AU51" s="103"/>
      <c r="AV51" s="102"/>
      <c r="AW51" s="2"/>
    </row>
    <row r="52" spans="1:49" ht="32.25" customHeight="1">
      <c r="A52" s="1"/>
      <c r="B52" s="121"/>
      <c r="C52" s="121"/>
      <c r="D52" s="121"/>
      <c r="E52" s="121"/>
      <c r="F52" s="121"/>
      <c r="G52" s="121"/>
      <c r="H52" s="121"/>
      <c r="I52" s="121"/>
      <c r="J52" s="121"/>
      <c r="K52" s="121"/>
      <c r="L52" s="112"/>
      <c r="M52" s="704"/>
      <c r="N52" s="693"/>
      <c r="O52" s="712"/>
      <c r="P52" s="712"/>
      <c r="Q52" s="712"/>
      <c r="R52" s="712"/>
      <c r="S52" s="703"/>
      <c r="T52" s="703"/>
      <c r="U52" s="711"/>
      <c r="V52" s="714"/>
      <c r="W52" s="21" t="s">
        <v>94</v>
      </c>
      <c r="X52" s="19"/>
      <c r="Y52" s="19"/>
      <c r="Z52" s="19"/>
      <c r="AA52" s="19"/>
      <c r="AB52" s="19"/>
      <c r="AC52" s="19"/>
      <c r="AD52" s="19"/>
      <c r="AE52" s="19"/>
      <c r="AF52" s="19"/>
      <c r="AG52" s="19"/>
      <c r="AH52" s="19"/>
      <c r="AI52" s="19"/>
      <c r="AJ52" s="44"/>
      <c r="AK52" s="44"/>
      <c r="AL52" s="48"/>
      <c r="AM52" s="48"/>
      <c r="AN52" s="218"/>
      <c r="AO52" s="218"/>
      <c r="AP52" s="19"/>
      <c r="AQ52" s="48"/>
      <c r="AR52" s="48"/>
      <c r="AS52" s="103"/>
      <c r="AT52" s="103"/>
      <c r="AU52" s="103"/>
      <c r="AV52" s="102"/>
      <c r="AW52" s="2"/>
    </row>
    <row r="53" spans="1:49" ht="38.25" customHeight="1">
      <c r="A53" s="1"/>
      <c r="B53" s="121"/>
      <c r="C53" s="121"/>
      <c r="D53" s="121"/>
      <c r="E53" s="121"/>
      <c r="F53" s="121"/>
      <c r="G53" s="121"/>
      <c r="H53" s="121"/>
      <c r="I53" s="121"/>
      <c r="J53" s="121"/>
      <c r="K53" s="121"/>
      <c r="L53" s="112"/>
      <c r="M53" s="704"/>
      <c r="N53" s="692" t="s">
        <v>597</v>
      </c>
      <c r="O53" s="705" t="s">
        <v>598</v>
      </c>
      <c r="P53" s="706"/>
      <c r="Q53" s="706"/>
      <c r="R53" s="707"/>
      <c r="S53" s="715" t="s">
        <v>599</v>
      </c>
      <c r="T53" s="702" t="s">
        <v>90</v>
      </c>
      <c r="U53" s="711"/>
      <c r="V53" s="713" t="s">
        <v>103</v>
      </c>
      <c r="W53" s="18" t="s">
        <v>93</v>
      </c>
      <c r="X53" s="19"/>
      <c r="Y53" s="19"/>
      <c r="Z53" s="19"/>
      <c r="AA53" s="19"/>
      <c r="AB53" s="19"/>
      <c r="AC53" s="19"/>
      <c r="AD53" s="19"/>
      <c r="AE53" s="19"/>
      <c r="AF53" s="19"/>
      <c r="AG53" s="106"/>
      <c r="AH53" s="19"/>
      <c r="AI53" s="19"/>
      <c r="AJ53" s="44"/>
      <c r="AK53" s="44"/>
      <c r="AL53" s="48"/>
      <c r="AM53" s="48"/>
      <c r="AN53" s="218"/>
      <c r="AO53" s="218"/>
      <c r="AP53" s="19"/>
      <c r="AQ53" s="48"/>
      <c r="AR53" s="48"/>
      <c r="AS53" s="103"/>
      <c r="AT53" s="103"/>
      <c r="AU53" s="103"/>
      <c r="AV53" s="102"/>
      <c r="AW53" s="2"/>
    </row>
    <row r="54" spans="1:49" ht="23.25" customHeight="1">
      <c r="A54" s="1"/>
      <c r="B54" s="121"/>
      <c r="C54" s="121"/>
      <c r="D54" s="121"/>
      <c r="E54" s="121"/>
      <c r="F54" s="121"/>
      <c r="G54" s="121"/>
      <c r="H54" s="121"/>
      <c r="I54" s="121"/>
      <c r="J54" s="121"/>
      <c r="K54" s="121"/>
      <c r="L54" s="112"/>
      <c r="M54" s="693"/>
      <c r="N54" s="693"/>
      <c r="O54" s="708"/>
      <c r="P54" s="709"/>
      <c r="Q54" s="709"/>
      <c r="R54" s="710"/>
      <c r="S54" s="715"/>
      <c r="T54" s="716"/>
      <c r="U54" s="703"/>
      <c r="V54" s="714"/>
      <c r="W54" s="21" t="s">
        <v>94</v>
      </c>
      <c r="X54" s="19"/>
      <c r="Y54" s="19"/>
      <c r="Z54" s="19"/>
      <c r="AA54" s="19"/>
      <c r="AB54" s="19"/>
      <c r="AC54" s="19"/>
      <c r="AD54" s="19"/>
      <c r="AE54" s="19"/>
      <c r="AF54" s="19"/>
      <c r="AG54" s="19"/>
      <c r="AH54" s="19"/>
      <c r="AI54" s="19"/>
      <c r="AJ54" s="44"/>
      <c r="AK54" s="44"/>
      <c r="AL54" s="48"/>
      <c r="AM54" s="48"/>
      <c r="AN54" s="218"/>
      <c r="AO54" s="218"/>
      <c r="AP54" s="19"/>
      <c r="AQ54" s="48"/>
      <c r="AR54" s="48"/>
      <c r="AS54" s="103"/>
      <c r="AT54" s="103"/>
      <c r="AU54" s="103"/>
      <c r="AV54" s="102"/>
      <c r="AW54" s="2"/>
    </row>
    <row r="55" spans="1:49" ht="21.75" customHeight="1">
      <c r="A55" s="1"/>
      <c r="B55" s="121"/>
      <c r="C55" s="121"/>
      <c r="D55" s="121"/>
      <c r="E55" s="121"/>
      <c r="F55" s="121"/>
      <c r="G55" s="121"/>
      <c r="H55" s="121"/>
      <c r="I55" s="121"/>
      <c r="J55" s="121"/>
      <c r="K55" s="121"/>
      <c r="L55" s="100"/>
      <c r="M55" s="99"/>
      <c r="N55" s="99"/>
      <c r="O55" s="113"/>
      <c r="P55" s="104"/>
      <c r="Q55" s="104"/>
      <c r="R55" s="104"/>
      <c r="S55" s="101"/>
      <c r="T55" s="98"/>
      <c r="U55" s="98"/>
      <c r="V55" s="98"/>
      <c r="W55" s="21"/>
      <c r="X55" s="19"/>
      <c r="Y55" s="19"/>
      <c r="Z55" s="19"/>
      <c r="AA55" s="19"/>
      <c r="AB55" s="19"/>
      <c r="AC55" s="19"/>
      <c r="AD55" s="19"/>
      <c r="AE55" s="19"/>
      <c r="AF55" s="19"/>
      <c r="AG55" s="19"/>
      <c r="AH55" s="19"/>
      <c r="AI55" s="19"/>
      <c r="AJ55" s="44"/>
      <c r="AK55" s="44"/>
      <c r="AL55" s="48"/>
      <c r="AM55" s="48"/>
      <c r="AN55" s="218"/>
      <c r="AO55" s="218"/>
      <c r="AP55" s="19"/>
      <c r="AQ55" s="48"/>
      <c r="AR55" s="48"/>
      <c r="AS55" s="103"/>
      <c r="AT55" s="103"/>
      <c r="AU55" s="103"/>
      <c r="AV55" s="102"/>
      <c r="AW55" s="2"/>
    </row>
    <row r="56" spans="1:49" ht="19.5" customHeight="1">
      <c r="A56" s="1"/>
      <c r="B56" s="181" t="s">
        <v>389</v>
      </c>
      <c r="C56" s="182"/>
      <c r="D56" s="182"/>
      <c r="E56" s="182"/>
      <c r="F56" s="182"/>
      <c r="G56" s="182"/>
      <c r="H56" s="182"/>
      <c r="I56" s="182"/>
      <c r="J56" s="182"/>
      <c r="K56" s="182"/>
      <c r="L56" s="182"/>
      <c r="M56" s="182"/>
      <c r="N56" s="182"/>
      <c r="O56" s="183"/>
      <c r="P56" s="183"/>
      <c r="Q56" s="183"/>
      <c r="R56" s="183"/>
      <c r="S56" s="183"/>
      <c r="T56" s="183"/>
      <c r="U56" s="183"/>
      <c r="V56" s="183"/>
      <c r="W56" s="182"/>
      <c r="X56" s="182"/>
      <c r="Y56" s="182"/>
      <c r="Z56" s="182"/>
      <c r="AA56" s="182"/>
      <c r="AB56" s="182"/>
      <c r="AC56" s="182"/>
      <c r="AD56" s="182"/>
      <c r="AE56" s="182"/>
      <c r="AF56" s="182"/>
      <c r="AG56" s="182"/>
      <c r="AH56" s="182"/>
      <c r="AI56" s="182"/>
      <c r="AJ56" s="182"/>
      <c r="AK56" s="184"/>
      <c r="AL56" s="185" t="s">
        <v>390</v>
      </c>
      <c r="AM56" s="182"/>
      <c r="AN56" s="186"/>
      <c r="AO56" s="186"/>
      <c r="AP56" s="182"/>
      <c r="AQ56" s="182"/>
      <c r="AR56" s="182"/>
      <c r="AS56" s="182"/>
      <c r="AT56" s="182"/>
      <c r="AU56" s="182"/>
      <c r="AV56" s="184"/>
      <c r="AW56" s="5"/>
    </row>
    <row r="57" spans="1:49" ht="19.5" customHeight="1">
      <c r="A57" s="1"/>
      <c r="B57" s="187" t="s">
        <v>391</v>
      </c>
      <c r="C57" s="188"/>
      <c r="D57" s="188"/>
      <c r="E57" s="188"/>
      <c r="F57" s="188"/>
      <c r="G57" s="188"/>
      <c r="H57" s="188"/>
      <c r="I57" s="188"/>
      <c r="J57" s="188"/>
      <c r="K57" s="189"/>
      <c r="L57" s="187" t="s">
        <v>392</v>
      </c>
      <c r="M57" s="190"/>
      <c r="N57" s="190"/>
      <c r="O57" s="188"/>
      <c r="P57" s="188"/>
      <c r="Q57" s="188"/>
      <c r="R57" s="188"/>
      <c r="S57" s="188"/>
      <c r="T57" s="188"/>
      <c r="U57" s="188"/>
      <c r="V57" s="188"/>
      <c r="W57" s="189"/>
      <c r="X57" s="15" t="s">
        <v>73</v>
      </c>
      <c r="Y57" s="15" t="s">
        <v>74</v>
      </c>
      <c r="Z57" s="15" t="s">
        <v>75</v>
      </c>
      <c r="AA57" s="15" t="s">
        <v>76</v>
      </c>
      <c r="AB57" s="15" t="s">
        <v>77</v>
      </c>
      <c r="AC57" s="15" t="s">
        <v>78</v>
      </c>
      <c r="AD57" s="15" t="s">
        <v>79</v>
      </c>
      <c r="AE57" s="15" t="s">
        <v>80</v>
      </c>
      <c r="AF57" s="15" t="s">
        <v>81</v>
      </c>
      <c r="AG57" s="15" t="s">
        <v>82</v>
      </c>
      <c r="AH57" s="15" t="s">
        <v>83</v>
      </c>
      <c r="AI57" s="15" t="s">
        <v>84</v>
      </c>
      <c r="AJ57" s="191" t="s">
        <v>393</v>
      </c>
      <c r="AK57" s="192"/>
      <c r="AL57" s="193">
        <v>9</v>
      </c>
      <c r="AM57" s="194"/>
      <c r="AN57" s="195"/>
      <c r="AO57" s="195"/>
      <c r="AP57" s="194"/>
      <c r="AQ57" s="194"/>
      <c r="AR57" s="194"/>
      <c r="AS57" s="194"/>
      <c r="AT57" s="194"/>
      <c r="AU57" s="194"/>
      <c r="AV57" s="196"/>
      <c r="AW57" s="2"/>
    </row>
    <row r="58" spans="1:49" ht="45.75" customHeight="1">
      <c r="A58" s="1"/>
      <c r="B58" s="205" t="s">
        <v>394</v>
      </c>
      <c r="C58" s="206"/>
      <c r="D58" s="206"/>
      <c r="E58" s="206"/>
      <c r="F58" s="206"/>
      <c r="G58" s="206"/>
      <c r="H58" s="206"/>
      <c r="I58" s="206"/>
      <c r="J58" s="206"/>
      <c r="K58" s="207"/>
      <c r="L58" s="212" t="s">
        <v>395</v>
      </c>
      <c r="M58" s="213"/>
      <c r="N58" s="213"/>
      <c r="O58" s="188"/>
      <c r="P58" s="188"/>
      <c r="Q58" s="188"/>
      <c r="R58" s="188"/>
      <c r="S58" s="188"/>
      <c r="T58" s="188"/>
      <c r="U58" s="188"/>
      <c r="V58" s="188"/>
      <c r="W58" s="189"/>
      <c r="X58" s="14">
        <f t="shared" ref="X58:AI58" si="0">SUM(X11:X55)</f>
        <v>0</v>
      </c>
      <c r="Y58" s="14">
        <f t="shared" si="0"/>
        <v>0</v>
      </c>
      <c r="Z58" s="14">
        <f t="shared" si="0"/>
        <v>0</v>
      </c>
      <c r="AA58" s="14">
        <f t="shared" si="0"/>
        <v>0</v>
      </c>
      <c r="AB58" s="14">
        <f t="shared" si="0"/>
        <v>0</v>
      </c>
      <c r="AC58" s="14">
        <f t="shared" si="0"/>
        <v>0</v>
      </c>
      <c r="AD58" s="14">
        <f t="shared" si="0"/>
        <v>0</v>
      </c>
      <c r="AE58" s="14">
        <f t="shared" si="0"/>
        <v>0</v>
      </c>
      <c r="AF58" s="14">
        <f t="shared" si="0"/>
        <v>0</v>
      </c>
      <c r="AG58" s="14">
        <f t="shared" si="0"/>
        <v>0</v>
      </c>
      <c r="AH58" s="14">
        <f t="shared" si="0"/>
        <v>0</v>
      </c>
      <c r="AI58" s="14">
        <f t="shared" si="0"/>
        <v>0</v>
      </c>
      <c r="AJ58" s="214">
        <f>SUM(X58:AI58)</f>
        <v>0</v>
      </c>
      <c r="AK58" s="189"/>
      <c r="AL58" s="197"/>
      <c r="AM58" s="198"/>
      <c r="AN58" s="199"/>
      <c r="AO58" s="199"/>
      <c r="AP58" s="198"/>
      <c r="AQ58" s="198"/>
      <c r="AR58" s="198"/>
      <c r="AS58" s="198"/>
      <c r="AT58" s="198"/>
      <c r="AU58" s="198"/>
      <c r="AV58" s="200"/>
      <c r="AW58" s="2"/>
    </row>
    <row r="59" spans="1:49" ht="45.75" customHeight="1">
      <c r="A59" s="1"/>
      <c r="B59" s="208"/>
      <c r="C59" s="209"/>
      <c r="D59" s="209"/>
      <c r="E59" s="209"/>
      <c r="F59" s="209"/>
      <c r="G59" s="209"/>
      <c r="H59" s="209"/>
      <c r="I59" s="209"/>
      <c r="J59" s="209"/>
      <c r="K59" s="210"/>
      <c r="L59" s="212" t="s">
        <v>396</v>
      </c>
      <c r="M59" s="213"/>
      <c r="N59" s="213"/>
      <c r="O59" s="188"/>
      <c r="P59" s="188"/>
      <c r="Q59" s="188"/>
      <c r="R59" s="188"/>
      <c r="S59" s="188"/>
      <c r="T59" s="188"/>
      <c r="U59" s="188"/>
      <c r="V59" s="188"/>
      <c r="W59" s="189"/>
      <c r="X59" s="14">
        <f t="shared" ref="X59:AI59" si="1">SUM(X11:X55)</f>
        <v>0</v>
      </c>
      <c r="Y59" s="14">
        <f t="shared" si="1"/>
        <v>0</v>
      </c>
      <c r="Z59" s="14">
        <f t="shared" si="1"/>
        <v>0</v>
      </c>
      <c r="AA59" s="14">
        <f t="shared" si="1"/>
        <v>0</v>
      </c>
      <c r="AB59" s="14">
        <f t="shared" si="1"/>
        <v>0</v>
      </c>
      <c r="AC59" s="14">
        <f t="shared" si="1"/>
        <v>0</v>
      </c>
      <c r="AD59" s="14">
        <f t="shared" si="1"/>
        <v>0</v>
      </c>
      <c r="AE59" s="14">
        <f t="shared" si="1"/>
        <v>0</v>
      </c>
      <c r="AF59" s="14">
        <f t="shared" si="1"/>
        <v>0</v>
      </c>
      <c r="AG59" s="14">
        <f t="shared" si="1"/>
        <v>0</v>
      </c>
      <c r="AH59" s="14">
        <f t="shared" si="1"/>
        <v>0</v>
      </c>
      <c r="AI59" s="14">
        <f t="shared" si="1"/>
        <v>0</v>
      </c>
      <c r="AJ59" s="214">
        <f>SUM(X59:AI59)</f>
        <v>0</v>
      </c>
      <c r="AK59" s="189"/>
      <c r="AL59" s="197"/>
      <c r="AM59" s="198"/>
      <c r="AN59" s="199"/>
      <c r="AO59" s="199"/>
      <c r="AP59" s="198"/>
      <c r="AQ59" s="198"/>
      <c r="AR59" s="198"/>
      <c r="AS59" s="198"/>
      <c r="AT59" s="198"/>
      <c r="AU59" s="198"/>
      <c r="AV59" s="200"/>
      <c r="AW59" s="2"/>
    </row>
    <row r="60" spans="1:49" ht="45.75" customHeight="1">
      <c r="A60" s="1"/>
      <c r="B60" s="208"/>
      <c r="C60" s="209"/>
      <c r="D60" s="209"/>
      <c r="E60" s="209"/>
      <c r="F60" s="209"/>
      <c r="G60" s="209"/>
      <c r="H60" s="209"/>
      <c r="I60" s="209"/>
      <c r="J60" s="209"/>
      <c r="K60" s="210"/>
      <c r="L60" s="212" t="s">
        <v>397</v>
      </c>
      <c r="M60" s="213"/>
      <c r="N60" s="213"/>
      <c r="O60" s="188"/>
      <c r="P60" s="188"/>
      <c r="Q60" s="188"/>
      <c r="R60" s="188"/>
      <c r="S60" s="188"/>
      <c r="T60" s="188"/>
      <c r="U60" s="188"/>
      <c r="V60" s="188"/>
      <c r="W60" s="189"/>
      <c r="X60" s="16">
        <f t="shared" ref="X60:AJ60" si="2">IFERROR(X59/X58,0)</f>
        <v>0</v>
      </c>
      <c r="Y60" s="16">
        <f t="shared" si="2"/>
        <v>0</v>
      </c>
      <c r="Z60" s="16">
        <f t="shared" si="2"/>
        <v>0</v>
      </c>
      <c r="AA60" s="16">
        <f t="shared" si="2"/>
        <v>0</v>
      </c>
      <c r="AB60" s="16">
        <f t="shared" si="2"/>
        <v>0</v>
      </c>
      <c r="AC60" s="16">
        <f t="shared" si="2"/>
        <v>0</v>
      </c>
      <c r="AD60" s="16">
        <f t="shared" si="2"/>
        <v>0</v>
      </c>
      <c r="AE60" s="16">
        <f t="shared" si="2"/>
        <v>0</v>
      </c>
      <c r="AF60" s="16">
        <f t="shared" si="2"/>
        <v>0</v>
      </c>
      <c r="AG60" s="16">
        <f t="shared" si="2"/>
        <v>0</v>
      </c>
      <c r="AH60" s="16">
        <f t="shared" si="2"/>
        <v>0</v>
      </c>
      <c r="AI60" s="16">
        <f t="shared" si="2"/>
        <v>0</v>
      </c>
      <c r="AJ60" s="215">
        <f t="shared" si="2"/>
        <v>0</v>
      </c>
      <c r="AK60" s="189"/>
      <c r="AL60" s="197"/>
      <c r="AM60" s="198"/>
      <c r="AN60" s="199"/>
      <c r="AO60" s="199"/>
      <c r="AP60" s="198"/>
      <c r="AQ60" s="198"/>
      <c r="AR60" s="198"/>
      <c r="AS60" s="198"/>
      <c r="AT60" s="198"/>
      <c r="AU60" s="198"/>
      <c r="AV60" s="200"/>
      <c r="AW60" s="2"/>
    </row>
    <row r="61" spans="1:49" ht="45.75" customHeight="1">
      <c r="A61" s="1"/>
      <c r="B61" s="211"/>
      <c r="C61" s="182"/>
      <c r="D61" s="182"/>
      <c r="E61" s="182"/>
      <c r="F61" s="182"/>
      <c r="G61" s="182"/>
      <c r="H61" s="182"/>
      <c r="I61" s="182"/>
      <c r="J61" s="182"/>
      <c r="K61" s="184"/>
      <c r="L61" s="212" t="s">
        <v>398</v>
      </c>
      <c r="M61" s="213"/>
      <c r="N61" s="213"/>
      <c r="O61" s="188"/>
      <c r="P61" s="188"/>
      <c r="Q61" s="188"/>
      <c r="R61" s="188"/>
      <c r="S61" s="188"/>
      <c r="T61" s="188"/>
      <c r="U61" s="188"/>
      <c r="V61" s="188"/>
      <c r="W61" s="189"/>
      <c r="X61" s="17">
        <v>1</v>
      </c>
      <c r="Y61" s="17">
        <v>1</v>
      </c>
      <c r="Z61" s="17">
        <v>1</v>
      </c>
      <c r="AA61" s="17">
        <v>1</v>
      </c>
      <c r="AB61" s="17">
        <v>1</v>
      </c>
      <c r="AC61" s="17">
        <v>1</v>
      </c>
      <c r="AD61" s="17">
        <v>1</v>
      </c>
      <c r="AE61" s="17">
        <v>1</v>
      </c>
      <c r="AF61" s="17">
        <v>1</v>
      </c>
      <c r="AG61" s="17">
        <v>1</v>
      </c>
      <c r="AH61" s="17">
        <v>1</v>
      </c>
      <c r="AI61" s="17">
        <v>1</v>
      </c>
      <c r="AJ61" s="215">
        <v>1</v>
      </c>
      <c r="AK61" s="189"/>
      <c r="AL61" s="201"/>
      <c r="AM61" s="202"/>
      <c r="AN61" s="203"/>
      <c r="AO61" s="203"/>
      <c r="AP61" s="202"/>
      <c r="AQ61" s="202"/>
      <c r="AR61" s="202"/>
      <c r="AS61" s="202"/>
      <c r="AT61" s="202"/>
      <c r="AU61" s="202"/>
      <c r="AV61" s="204"/>
      <c r="AW61" s="2"/>
    </row>
    <row r="62" spans="1:49" ht="145.5" hidden="1" customHeight="1">
      <c r="A62" s="2"/>
      <c r="B62" s="228"/>
      <c r="C62" s="229"/>
      <c r="D62" s="229"/>
      <c r="E62" s="229"/>
      <c r="F62" s="229"/>
      <c r="G62" s="229"/>
      <c r="H62" s="229"/>
      <c r="I62" s="229"/>
      <c r="J62" s="229"/>
      <c r="K62" s="229"/>
      <c r="L62" s="230"/>
      <c r="M62" s="30"/>
      <c r="N62" s="30"/>
      <c r="O62" s="231"/>
      <c r="P62" s="229"/>
      <c r="Q62" s="229"/>
      <c r="R62" s="229"/>
      <c r="S62" s="229"/>
      <c r="T62" s="229"/>
      <c r="U62" s="229"/>
      <c r="V62" s="229"/>
      <c r="W62" s="229"/>
      <c r="X62" s="229"/>
      <c r="Y62" s="229"/>
      <c r="Z62" s="229"/>
      <c r="AA62" s="229"/>
      <c r="AB62" s="229"/>
      <c r="AC62" s="230"/>
      <c r="AD62" s="228"/>
      <c r="AE62" s="229"/>
      <c r="AF62" s="229"/>
      <c r="AG62" s="229"/>
      <c r="AH62" s="229"/>
      <c r="AI62" s="229"/>
      <c r="AJ62" s="229"/>
      <c r="AK62" s="229"/>
      <c r="AL62" s="229"/>
      <c r="AM62" s="230"/>
      <c r="AN62" s="232"/>
      <c r="AO62" s="233"/>
      <c r="AP62" s="229"/>
      <c r="AQ62" s="229"/>
      <c r="AR62" s="229"/>
      <c r="AS62" s="229"/>
      <c r="AT62" s="229"/>
      <c r="AU62" s="229"/>
      <c r="AV62" s="230"/>
      <c r="AW62" s="6"/>
    </row>
    <row r="63" spans="1:49" ht="19.5" customHeight="1">
      <c r="A63" s="2"/>
      <c r="B63" s="227" t="s">
        <v>399</v>
      </c>
      <c r="C63" s="188"/>
      <c r="D63" s="188"/>
      <c r="E63" s="188"/>
      <c r="F63" s="188"/>
      <c r="G63" s="188"/>
      <c r="H63" s="188"/>
      <c r="I63" s="188"/>
      <c r="J63" s="188"/>
      <c r="K63" s="188"/>
      <c r="L63" s="189"/>
      <c r="M63" s="31"/>
      <c r="N63" s="31"/>
      <c r="O63" s="227" t="s">
        <v>399</v>
      </c>
      <c r="P63" s="188"/>
      <c r="Q63" s="188"/>
      <c r="R63" s="188"/>
      <c r="S63" s="188"/>
      <c r="T63" s="188"/>
      <c r="U63" s="188"/>
      <c r="V63" s="188"/>
      <c r="W63" s="188"/>
      <c r="X63" s="188"/>
      <c r="Y63" s="188"/>
      <c r="Z63" s="188"/>
      <c r="AA63" s="188"/>
      <c r="AB63" s="188"/>
      <c r="AC63" s="188"/>
      <c r="AD63" s="227" t="s">
        <v>399</v>
      </c>
      <c r="AE63" s="188"/>
      <c r="AF63" s="188"/>
      <c r="AG63" s="188"/>
      <c r="AH63" s="188"/>
      <c r="AI63" s="188"/>
      <c r="AJ63" s="188"/>
      <c r="AK63" s="188"/>
      <c r="AL63" s="188"/>
      <c r="AM63" s="188"/>
      <c r="AN63" s="227" t="s">
        <v>399</v>
      </c>
      <c r="AO63" s="234"/>
      <c r="AP63" s="188"/>
      <c r="AQ63" s="188"/>
      <c r="AR63" s="188"/>
      <c r="AS63" s="188"/>
      <c r="AT63" s="188"/>
      <c r="AU63" s="188"/>
      <c r="AV63" s="189"/>
      <c r="AW63" s="6"/>
    </row>
    <row r="64" spans="1:49" ht="19.5" customHeight="1">
      <c r="A64" s="2"/>
      <c r="B64" s="227" t="s">
        <v>400</v>
      </c>
      <c r="C64" s="188"/>
      <c r="D64" s="188"/>
      <c r="E64" s="188"/>
      <c r="F64" s="188"/>
      <c r="G64" s="188"/>
      <c r="H64" s="188"/>
      <c r="I64" s="188"/>
      <c r="J64" s="188"/>
      <c r="K64" s="188"/>
      <c r="L64" s="189"/>
      <c r="M64" s="31"/>
      <c r="N64" s="31"/>
      <c r="O64" s="227" t="s">
        <v>400</v>
      </c>
      <c r="P64" s="188"/>
      <c r="Q64" s="188"/>
      <c r="R64" s="188"/>
      <c r="S64" s="188"/>
      <c r="T64" s="188"/>
      <c r="U64" s="188"/>
      <c r="V64" s="188"/>
      <c r="W64" s="188"/>
      <c r="X64" s="188"/>
      <c r="Y64" s="188"/>
      <c r="Z64" s="188"/>
      <c r="AA64" s="188"/>
      <c r="AB64" s="188"/>
      <c r="AC64" s="188"/>
      <c r="AD64" s="227" t="s">
        <v>400</v>
      </c>
      <c r="AE64" s="188"/>
      <c r="AF64" s="188"/>
      <c r="AG64" s="188"/>
      <c r="AH64" s="188"/>
      <c r="AI64" s="188"/>
      <c r="AJ64" s="188"/>
      <c r="AK64" s="188"/>
      <c r="AL64" s="188"/>
      <c r="AM64" s="188"/>
      <c r="AN64" s="227" t="s">
        <v>401</v>
      </c>
      <c r="AO64" s="188"/>
      <c r="AP64" s="188"/>
      <c r="AQ64" s="188"/>
      <c r="AR64" s="188"/>
      <c r="AS64" s="188"/>
      <c r="AT64" s="188"/>
      <c r="AU64" s="188"/>
      <c r="AV64" s="189"/>
      <c r="AW64" s="6"/>
    </row>
    <row r="65" spans="1:49" ht="19.5" customHeight="1">
      <c r="A65" s="2"/>
      <c r="B65" s="227" t="s">
        <v>402</v>
      </c>
      <c r="C65" s="188"/>
      <c r="D65" s="188"/>
      <c r="E65" s="188"/>
      <c r="F65" s="188"/>
      <c r="G65" s="188"/>
      <c r="H65" s="188"/>
      <c r="I65" s="188"/>
      <c r="J65" s="188"/>
      <c r="K65" s="188"/>
      <c r="L65" s="189"/>
      <c r="M65" s="31"/>
      <c r="N65" s="31"/>
      <c r="O65" s="227" t="s">
        <v>402</v>
      </c>
      <c r="P65" s="188"/>
      <c r="Q65" s="188"/>
      <c r="R65" s="188"/>
      <c r="S65" s="188"/>
      <c r="T65" s="188"/>
      <c r="U65" s="188"/>
      <c r="V65" s="188"/>
      <c r="W65" s="188"/>
      <c r="X65" s="188"/>
      <c r="Y65" s="188"/>
      <c r="Z65" s="188"/>
      <c r="AA65" s="188"/>
      <c r="AB65" s="188"/>
      <c r="AC65" s="188"/>
      <c r="AD65" s="227" t="s">
        <v>402</v>
      </c>
      <c r="AE65" s="188"/>
      <c r="AF65" s="188"/>
      <c r="AG65" s="188"/>
      <c r="AH65" s="188"/>
      <c r="AI65" s="188"/>
      <c r="AJ65" s="188"/>
      <c r="AK65" s="188"/>
      <c r="AL65" s="188"/>
      <c r="AM65" s="188"/>
      <c r="AN65" s="227" t="s">
        <v>402</v>
      </c>
      <c r="AO65" s="188"/>
      <c r="AP65" s="188"/>
      <c r="AQ65" s="188"/>
      <c r="AR65" s="188"/>
      <c r="AS65" s="188"/>
      <c r="AT65" s="188"/>
      <c r="AU65" s="188"/>
      <c r="AV65" s="189"/>
      <c r="AW65" s="6"/>
    </row>
    <row r="66" spans="1:49" ht="13.5" customHeight="1">
      <c r="A66" s="2"/>
      <c r="B66" s="7"/>
      <c r="C66" s="8"/>
      <c r="D66" s="8"/>
      <c r="E66" s="8"/>
      <c r="F66" s="8"/>
      <c r="G66" s="8"/>
      <c r="H66" s="8"/>
      <c r="I66" s="8"/>
      <c r="J66" s="8"/>
      <c r="K66" s="8"/>
      <c r="L66" s="8"/>
      <c r="M66" s="8"/>
      <c r="N66" s="8"/>
      <c r="O66" s="8"/>
      <c r="P66" s="8"/>
      <c r="Q66" s="7"/>
      <c r="R66" s="7"/>
      <c r="S66" s="41"/>
      <c r="T66" s="7"/>
      <c r="U66" s="7"/>
      <c r="V66" s="7"/>
      <c r="W66" s="7"/>
      <c r="X66" s="7"/>
      <c r="Y66" s="7"/>
      <c r="Z66" s="7"/>
      <c r="AA66" s="7"/>
      <c r="AB66" s="7"/>
      <c r="AC66" s="7"/>
      <c r="AD66" s="7"/>
      <c r="AE66" s="7"/>
      <c r="AF66" s="7"/>
      <c r="AG66" s="7"/>
      <c r="AH66" s="7"/>
      <c r="AI66" s="7"/>
      <c r="AJ66" s="7"/>
      <c r="AK66" s="7"/>
      <c r="AL66" s="9"/>
      <c r="AM66" s="9"/>
      <c r="AN66" s="10"/>
      <c r="AO66" s="10"/>
      <c r="AP66" s="10"/>
      <c r="AQ66" s="10"/>
      <c r="AR66" s="10"/>
      <c r="AS66" s="9"/>
      <c r="AT66" s="9"/>
      <c r="AU66" s="9"/>
      <c r="AV66" s="9"/>
      <c r="AW66" s="6"/>
    </row>
    <row r="67" spans="1:49" ht="13.5" customHeight="1">
      <c r="A67" s="2"/>
      <c r="B67" s="7"/>
      <c r="C67" s="8"/>
      <c r="D67" s="8"/>
      <c r="E67" s="8"/>
      <c r="F67" s="8"/>
      <c r="G67" s="8"/>
      <c r="H67" s="8"/>
      <c r="I67" s="8"/>
      <c r="J67" s="8"/>
      <c r="K67" s="8"/>
      <c r="L67" s="8"/>
      <c r="M67" s="8"/>
      <c r="N67" s="8"/>
      <c r="O67" s="8"/>
      <c r="P67" s="8"/>
      <c r="Q67" s="7"/>
      <c r="R67" s="7"/>
      <c r="S67" s="41"/>
      <c r="T67" s="7"/>
      <c r="U67" s="7"/>
      <c r="V67" s="7"/>
      <c r="W67" s="7"/>
      <c r="X67" s="7"/>
      <c r="Y67" s="7"/>
      <c r="Z67" s="7"/>
      <c r="AA67" s="7"/>
      <c r="AB67" s="7"/>
      <c r="AC67" s="7"/>
      <c r="AD67" s="7"/>
      <c r="AE67" s="7"/>
      <c r="AF67" s="7"/>
      <c r="AG67" s="7"/>
      <c r="AH67" s="7"/>
      <c r="AI67" s="7"/>
      <c r="AJ67" s="7"/>
      <c r="AK67" s="7"/>
      <c r="AL67" s="9"/>
      <c r="AM67" s="9"/>
      <c r="AN67" s="10"/>
      <c r="AO67" s="10"/>
      <c r="AP67" s="10"/>
      <c r="AQ67" s="10"/>
      <c r="AR67" s="10"/>
      <c r="AS67" s="9"/>
      <c r="AT67" s="9"/>
      <c r="AU67" s="9"/>
      <c r="AV67" s="9"/>
      <c r="AW67" s="6"/>
    </row>
    <row r="68" spans="1:49" ht="13.5" customHeight="1">
      <c r="A68" s="2"/>
      <c r="B68" s="7"/>
      <c r="C68" s="7"/>
      <c r="D68" s="7"/>
      <c r="E68" s="7"/>
      <c r="F68" s="7"/>
      <c r="G68" s="7"/>
      <c r="H68" s="7"/>
      <c r="I68" s="7"/>
      <c r="J68" s="7"/>
      <c r="K68" s="7"/>
      <c r="L68" s="7"/>
      <c r="M68" s="7"/>
      <c r="N68" s="7"/>
      <c r="O68" s="7"/>
      <c r="P68" s="7"/>
      <c r="Q68" s="7"/>
      <c r="R68" s="7"/>
      <c r="S68" s="41"/>
      <c r="T68" s="7"/>
      <c r="U68" s="7"/>
      <c r="V68" s="7"/>
      <c r="W68" s="7"/>
      <c r="X68" s="7"/>
      <c r="Y68" s="7"/>
      <c r="Z68" s="7"/>
      <c r="AA68" s="7"/>
      <c r="AB68" s="7"/>
      <c r="AC68" s="7"/>
      <c r="AD68" s="7"/>
      <c r="AE68" s="7"/>
      <c r="AF68" s="7"/>
      <c r="AG68" s="7"/>
      <c r="AH68" s="7"/>
      <c r="AI68" s="7"/>
      <c r="AJ68" s="7"/>
      <c r="AK68" s="7"/>
      <c r="AL68" s="9"/>
      <c r="AM68" s="9"/>
      <c r="AN68" s="10"/>
      <c r="AO68" s="10"/>
      <c r="AP68" s="10"/>
      <c r="AQ68" s="10"/>
      <c r="AR68" s="10"/>
      <c r="AS68" s="9"/>
      <c r="AT68" s="9"/>
      <c r="AU68" s="9"/>
      <c r="AV68" s="9"/>
      <c r="AW68" s="6"/>
    </row>
    <row r="69" spans="1:49" ht="13.5" customHeight="1">
      <c r="A69" s="2"/>
      <c r="B69" s="11"/>
      <c r="C69" s="11"/>
      <c r="D69" s="11"/>
      <c r="E69" s="11"/>
      <c r="F69" s="11"/>
      <c r="G69" s="11"/>
      <c r="H69" s="11"/>
      <c r="I69" s="11"/>
      <c r="J69" s="11"/>
      <c r="K69" s="11"/>
      <c r="L69" s="11"/>
      <c r="M69" s="11"/>
      <c r="N69" s="11"/>
      <c r="O69" s="11"/>
      <c r="P69" s="11"/>
      <c r="Q69" s="11"/>
      <c r="R69" s="11"/>
      <c r="S69" s="42"/>
      <c r="T69" s="11"/>
      <c r="U69" s="11"/>
      <c r="V69" s="11"/>
      <c r="W69" s="11"/>
      <c r="X69" s="11"/>
      <c r="Y69" s="11"/>
      <c r="Z69" s="11"/>
      <c r="AA69" s="11"/>
      <c r="AB69" s="11"/>
      <c r="AC69" s="11"/>
      <c r="AD69" s="11"/>
      <c r="AE69" s="11"/>
      <c r="AF69" s="11"/>
      <c r="AG69" s="11"/>
      <c r="AH69" s="11"/>
      <c r="AI69" s="11"/>
      <c r="AJ69" s="11"/>
      <c r="AK69" s="11"/>
      <c r="AL69" s="12"/>
      <c r="AM69" s="12"/>
      <c r="AN69" s="13"/>
      <c r="AO69" s="13"/>
      <c r="AP69" s="13"/>
      <c r="AQ69" s="13"/>
      <c r="AR69" s="13"/>
      <c r="AS69" s="12"/>
      <c r="AT69" s="12"/>
      <c r="AU69" s="12"/>
      <c r="AV69" s="12"/>
      <c r="AW69" s="13"/>
    </row>
    <row r="70" spans="1:49" ht="13.5" customHeight="1">
      <c r="A70" s="2"/>
      <c r="B70" s="11"/>
      <c r="C70" s="11"/>
      <c r="D70" s="11"/>
      <c r="E70" s="11"/>
      <c r="F70" s="11"/>
      <c r="G70" s="11"/>
      <c r="H70" s="11"/>
      <c r="I70" s="11"/>
      <c r="J70" s="11"/>
      <c r="K70" s="11"/>
      <c r="L70" s="11"/>
      <c r="M70" s="11"/>
      <c r="N70" s="11"/>
      <c r="O70" s="11"/>
      <c r="P70" s="11"/>
      <c r="Q70" s="11"/>
      <c r="R70" s="11"/>
      <c r="S70" s="42"/>
      <c r="T70" s="11"/>
      <c r="U70" s="11"/>
      <c r="V70" s="11"/>
      <c r="W70" s="11"/>
      <c r="X70" s="11"/>
      <c r="Y70" s="11"/>
      <c r="Z70" s="11"/>
      <c r="AA70" s="11"/>
      <c r="AB70" s="11"/>
      <c r="AC70" s="11"/>
      <c r="AD70" s="11"/>
      <c r="AE70" s="11"/>
      <c r="AF70" s="11"/>
      <c r="AG70" s="11"/>
      <c r="AH70" s="11"/>
      <c r="AI70" s="11"/>
      <c r="AJ70" s="11"/>
      <c r="AK70" s="11"/>
      <c r="AL70" s="12"/>
      <c r="AM70" s="12"/>
      <c r="AN70" s="13"/>
      <c r="AO70" s="13"/>
      <c r="AP70" s="13"/>
      <c r="AQ70" s="13"/>
      <c r="AR70" s="13"/>
      <c r="AS70" s="12"/>
      <c r="AT70" s="12"/>
      <c r="AU70" s="12"/>
      <c r="AV70" s="12"/>
      <c r="AW70" s="13"/>
    </row>
  </sheetData>
  <mergeCells count="239">
    <mergeCell ref="B2:G5"/>
    <mergeCell ref="H2:AT3"/>
    <mergeCell ref="AU2:AV2"/>
    <mergeCell ref="AU3:AV3"/>
    <mergeCell ref="H4:AT5"/>
    <mergeCell ref="AU4:AV4"/>
    <mergeCell ref="AU5:AV5"/>
    <mergeCell ref="B7:AC7"/>
    <mergeCell ref="AD7:AR7"/>
    <mergeCell ref="AS7:AV7"/>
    <mergeCell ref="B8:AC8"/>
    <mergeCell ref="AD8:AR8"/>
    <mergeCell ref="AS8:AV8"/>
    <mergeCell ref="B6:G6"/>
    <mergeCell ref="H6:W6"/>
    <mergeCell ref="X6:Z6"/>
    <mergeCell ref="AA6:AI6"/>
    <mergeCell ref="AJ6:AM6"/>
    <mergeCell ref="AN6:AV6"/>
    <mergeCell ref="AP9:AR10"/>
    <mergeCell ref="AS9:AU10"/>
    <mergeCell ref="AV9:AV10"/>
    <mergeCell ref="B11:K55"/>
    <mergeCell ref="L11:L26"/>
    <mergeCell ref="M11:M26"/>
    <mergeCell ref="N11:N22"/>
    <mergeCell ref="O11:R12"/>
    <mergeCell ref="S11:S22"/>
    <mergeCell ref="T11:T22"/>
    <mergeCell ref="T9:T10"/>
    <mergeCell ref="U9:U10"/>
    <mergeCell ref="V9:V10"/>
    <mergeCell ref="W9:AI9"/>
    <mergeCell ref="AJ9:AM10"/>
    <mergeCell ref="AN9:AO10"/>
    <mergeCell ref="B9:K10"/>
    <mergeCell ref="L9:L10"/>
    <mergeCell ref="M9:M10"/>
    <mergeCell ref="N9:N10"/>
    <mergeCell ref="O9:R10"/>
    <mergeCell ref="S9:S10"/>
    <mergeCell ref="AS11:AU12"/>
    <mergeCell ref="AV11:AV12"/>
    <mergeCell ref="AJ12:AK12"/>
    <mergeCell ref="O13:R14"/>
    <mergeCell ref="U13:U22"/>
    <mergeCell ref="V13:V22"/>
    <mergeCell ref="AJ13:AK13"/>
    <mergeCell ref="AQ13:AR14"/>
    <mergeCell ref="AS13:AU14"/>
    <mergeCell ref="AV13:AV14"/>
    <mergeCell ref="U11:U12"/>
    <mergeCell ref="V11:V12"/>
    <mergeCell ref="AJ11:AK11"/>
    <mergeCell ref="AL11:AM14"/>
    <mergeCell ref="AN11:AO55"/>
    <mergeCell ref="AQ11:AR12"/>
    <mergeCell ref="AJ14:AK14"/>
    <mergeCell ref="AJ23:AK23"/>
    <mergeCell ref="AL23:AM24"/>
    <mergeCell ref="AQ23:AR24"/>
    <mergeCell ref="O17:R18"/>
    <mergeCell ref="AJ17:AK17"/>
    <mergeCell ref="AL17:AM18"/>
    <mergeCell ref="AQ17:AR18"/>
    <mergeCell ref="AS17:AU18"/>
    <mergeCell ref="AV17:AV18"/>
    <mergeCell ref="AJ18:AK18"/>
    <mergeCell ref="O15:R16"/>
    <mergeCell ref="AJ15:AK15"/>
    <mergeCell ref="AL15:AM16"/>
    <mergeCell ref="AQ15:AR16"/>
    <mergeCell ref="AS15:AU16"/>
    <mergeCell ref="AV15:AV16"/>
    <mergeCell ref="AJ16:AK16"/>
    <mergeCell ref="O21:R22"/>
    <mergeCell ref="AJ21:AK21"/>
    <mergeCell ref="AL21:AM22"/>
    <mergeCell ref="AQ21:AR22"/>
    <mergeCell ref="AS21:AU22"/>
    <mergeCell ref="AV21:AV22"/>
    <mergeCell ref="AJ22:AK22"/>
    <mergeCell ref="O19:R20"/>
    <mergeCell ref="AJ19:AK19"/>
    <mergeCell ref="AL19:AM20"/>
    <mergeCell ref="AQ19:AR20"/>
    <mergeCell ref="AS19:AU20"/>
    <mergeCell ref="AV19:AV20"/>
    <mergeCell ref="AJ20:AK20"/>
    <mergeCell ref="AS23:AU24"/>
    <mergeCell ref="AV23:AV24"/>
    <mergeCell ref="AJ24:AK24"/>
    <mergeCell ref="O25:R26"/>
    <mergeCell ref="S25:S26"/>
    <mergeCell ref="AJ25:AK25"/>
    <mergeCell ref="AL25:AM26"/>
    <mergeCell ref="AQ25:AR26"/>
    <mergeCell ref="AS25:AU26"/>
    <mergeCell ref="AV25:AV26"/>
    <mergeCell ref="O23:R24"/>
    <mergeCell ref="S23:S24"/>
    <mergeCell ref="T23:T26"/>
    <mergeCell ref="U23:U26"/>
    <mergeCell ref="V23:V24"/>
    <mergeCell ref="AJ26:AK26"/>
    <mergeCell ref="L27:L45"/>
    <mergeCell ref="M27:M46"/>
    <mergeCell ref="N27:N28"/>
    <mergeCell ref="O27:R28"/>
    <mergeCell ref="S27:S28"/>
    <mergeCell ref="T27:T28"/>
    <mergeCell ref="U27:U28"/>
    <mergeCell ref="N29:N40"/>
    <mergeCell ref="O29:R30"/>
    <mergeCell ref="N23:N26"/>
    <mergeCell ref="AQ29:AR30"/>
    <mergeCell ref="AS29:AU30"/>
    <mergeCell ref="AV29:AV30"/>
    <mergeCell ref="AJ30:AK30"/>
    <mergeCell ref="O31:R32"/>
    <mergeCell ref="V31:V32"/>
    <mergeCell ref="AJ31:AK31"/>
    <mergeCell ref="AL31:AM32"/>
    <mergeCell ref="AQ31:AR32"/>
    <mergeCell ref="AS31:AU32"/>
    <mergeCell ref="S29:S40"/>
    <mergeCell ref="T29:T40"/>
    <mergeCell ref="U29:U40"/>
    <mergeCell ref="V29:V30"/>
    <mergeCell ref="AJ29:AK29"/>
    <mergeCell ref="AL29:AM30"/>
    <mergeCell ref="AV31:AV32"/>
    <mergeCell ref="AJ32:AK32"/>
    <mergeCell ref="O33:R34"/>
    <mergeCell ref="V33:V34"/>
    <mergeCell ref="AJ33:AK33"/>
    <mergeCell ref="AL33:AM34"/>
    <mergeCell ref="AQ33:AR34"/>
    <mergeCell ref="AS33:AU34"/>
    <mergeCell ref="AV33:AV34"/>
    <mergeCell ref="AJ34:AK34"/>
    <mergeCell ref="AV35:AV36"/>
    <mergeCell ref="AJ36:AK36"/>
    <mergeCell ref="O37:R38"/>
    <mergeCell ref="V37:V38"/>
    <mergeCell ref="AJ37:AK37"/>
    <mergeCell ref="AL37:AM38"/>
    <mergeCell ref="AQ37:AR38"/>
    <mergeCell ref="AS37:AU38"/>
    <mergeCell ref="AV37:AV38"/>
    <mergeCell ref="AJ38:AK38"/>
    <mergeCell ref="O35:R36"/>
    <mergeCell ref="V35:V36"/>
    <mergeCell ref="AJ35:AK35"/>
    <mergeCell ref="AL35:AM36"/>
    <mergeCell ref="AQ35:AR36"/>
    <mergeCell ref="AS35:AU36"/>
    <mergeCell ref="AV39:AV40"/>
    <mergeCell ref="AJ40:AK40"/>
    <mergeCell ref="N41:N44"/>
    <mergeCell ref="O41:R42"/>
    <mergeCell ref="S41:S42"/>
    <mergeCell ref="T41:T44"/>
    <mergeCell ref="U41:U44"/>
    <mergeCell ref="V41:V42"/>
    <mergeCell ref="AJ41:AK41"/>
    <mergeCell ref="AL41:AM42"/>
    <mergeCell ref="O39:R40"/>
    <mergeCell ref="V39:V40"/>
    <mergeCell ref="AJ39:AK39"/>
    <mergeCell ref="AL39:AM40"/>
    <mergeCell ref="AQ39:AR40"/>
    <mergeCell ref="AS39:AU40"/>
    <mergeCell ref="AQ41:AR42"/>
    <mergeCell ref="AS41:AU42"/>
    <mergeCell ref="AV41:AV42"/>
    <mergeCell ref="AJ42:AK42"/>
    <mergeCell ref="O43:R44"/>
    <mergeCell ref="S43:S44"/>
    <mergeCell ref="V43:V44"/>
    <mergeCell ref="AJ43:AK43"/>
    <mergeCell ref="M47:M54"/>
    <mergeCell ref="N47:N52"/>
    <mergeCell ref="O47:R48"/>
    <mergeCell ref="S47:S52"/>
    <mergeCell ref="T47:T52"/>
    <mergeCell ref="U47:U54"/>
    <mergeCell ref="AS43:AU44"/>
    <mergeCell ref="O49:R50"/>
    <mergeCell ref="V49:V50"/>
    <mergeCell ref="O51:R52"/>
    <mergeCell ref="V51:V52"/>
    <mergeCell ref="N53:N54"/>
    <mergeCell ref="O53:R54"/>
    <mergeCell ref="S53:S54"/>
    <mergeCell ref="T53:T54"/>
    <mergeCell ref="V53:V54"/>
    <mergeCell ref="AV43:AV44"/>
    <mergeCell ref="AJ44:AK44"/>
    <mergeCell ref="N45:N46"/>
    <mergeCell ref="O45:R46"/>
    <mergeCell ref="S45:S46"/>
    <mergeCell ref="T45:T46"/>
    <mergeCell ref="U45:U46"/>
    <mergeCell ref="V45:V46"/>
    <mergeCell ref="V47:V48"/>
    <mergeCell ref="AL43:AM44"/>
    <mergeCell ref="AQ43:AR44"/>
    <mergeCell ref="AJ59:AK59"/>
    <mergeCell ref="L60:W60"/>
    <mergeCell ref="AJ60:AK60"/>
    <mergeCell ref="L61:W61"/>
    <mergeCell ref="AJ61:AK61"/>
    <mergeCell ref="B62:L62"/>
    <mergeCell ref="O62:AC62"/>
    <mergeCell ref="AD62:AM62"/>
    <mergeCell ref="B56:AK56"/>
    <mergeCell ref="AL56:AV56"/>
    <mergeCell ref="B57:K57"/>
    <mergeCell ref="L57:W57"/>
    <mergeCell ref="AJ57:AK57"/>
    <mergeCell ref="AL57:AV61"/>
    <mergeCell ref="B58:K61"/>
    <mergeCell ref="L58:W58"/>
    <mergeCell ref="AJ58:AK58"/>
    <mergeCell ref="L59:W59"/>
    <mergeCell ref="B65:L65"/>
    <mergeCell ref="O65:AC65"/>
    <mergeCell ref="AD65:AM65"/>
    <mergeCell ref="AN65:AV65"/>
    <mergeCell ref="AN62:AV62"/>
    <mergeCell ref="B63:L63"/>
    <mergeCell ref="O63:AC63"/>
    <mergeCell ref="AD63:AM63"/>
    <mergeCell ref="AN63:AV63"/>
    <mergeCell ref="B64:L64"/>
    <mergeCell ref="O64:AC64"/>
    <mergeCell ref="AD64:AM64"/>
    <mergeCell ref="AN64:AV64"/>
  </mergeCells>
  <conditionalFormatting sqref="X11:AI11 AJ11:AK15 X13:AI13 X15:AI15 X17:AI17 AJ17:AK22 X19:AI19 X21:AI21 X23:AK23 X25:AK25 X29:AK29 X31:AK31 X33:AK33 X35:AK35 X37:AK37 X39:AK39 X41:AK41 X43:AK43">
    <cfRule type="cellIs" dxfId="5" priority="5" operator="greaterThanOrEqual">
      <formula>0.2</formula>
    </cfRule>
  </conditionalFormatting>
  <conditionalFormatting sqref="X12:AI12 X14:AI14 X16:AK16 X18:AI18 X20:AI20 X22:AI22 X24:AK24 X26:AK26 X27:Y27 AC27:AK27 X28:AK28 X30:AK30 X32:AK32 X34:AK34 X36:AK36 X38:AK38 X40:AK40 X42:AK42 X44:AK44 AP44:AP55 X45:AC45 AE45:AK45 X46:AK46 X47 Z47 AB47:AK47 X48:AK48 X49:AD49 AF49:AK49 X50:AK50 X51:AC51 AE51:AK51 X52:AK52 X53:AF53 AH53:AK53 X54:AK55">
    <cfRule type="cellIs" dxfId="4" priority="6" operator="greaterThanOrEqual">
      <formula>0.2</formula>
    </cfRule>
  </conditionalFormatting>
  <conditionalFormatting sqref="AD45">
    <cfRule type="cellIs" dxfId="3" priority="1" operator="greaterThanOrEqual">
      <formula>0.2</formula>
    </cfRule>
  </conditionalFormatting>
  <conditionalFormatting sqref="AD51">
    <cfRule type="cellIs" dxfId="2" priority="2" operator="greaterThanOrEqual">
      <formula>0.2</formula>
    </cfRule>
  </conditionalFormatting>
  <conditionalFormatting sqref="AP11:AP13 AP15 AP17:AP23 AP25 AP29 AP31 AP33 AP35 AP37 AP39 AP41 AP43">
    <cfRule type="cellIs" dxfId="1" priority="3" operator="greaterThanOrEqual">
      <formula>0.2</formula>
    </cfRule>
  </conditionalFormatting>
  <conditionalFormatting sqref="AP14 AP16 AP24 AP26:AP28 AP30 AP32 AP34 AP36 AP38 AP40 AP42">
    <cfRule type="cellIs" dxfId="0" priority="4" operator="greaterThanOrEqual">
      <formula>0.2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67E94CCA999A8478C77B48232DAA25F" ma:contentTypeVersion="21" ma:contentTypeDescription="Crear nuevo documento." ma:contentTypeScope="" ma:versionID="04af3435bde1b4d7581afa3cf696e301">
  <xsd:schema xmlns:xsd="http://www.w3.org/2001/XMLSchema" xmlns:xs="http://www.w3.org/2001/XMLSchema" xmlns:p="http://schemas.microsoft.com/office/2006/metadata/properties" xmlns:ns2="5919d42f-419d-4bf5-8005-ae85d4969ed4" xmlns:ns3="ff432e79-629f-48d5-a577-4f1152fc0c6f" targetNamespace="http://schemas.microsoft.com/office/2006/metadata/properties" ma:root="true" ma:fieldsID="7b6acfe02dd725b77e1e0e2730ece17c" ns2:_="" ns3:_="">
    <xsd:import namespace="5919d42f-419d-4bf5-8005-ae85d4969ed4"/>
    <xsd:import namespace="ff432e79-629f-48d5-a577-4f1152fc0c6f"/>
    <xsd:element name="properties">
      <xsd:complexType>
        <xsd:sequence>
          <xsd:element name="documentManagement">
            <xsd:complexType>
              <xsd:all>
                <xsd:element ref="ns2:Tipo_x0020_Solicitud_x0020_del_x0020_Documento" minOccurs="0"/>
                <xsd:element ref="ns2:Estado_x0020_Documento" minOccurs="0"/>
                <xsd:element ref="ns2:Estado_x0020_Solicitu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Solicitante" minOccurs="0"/>
                <xsd:element ref="ns2:NombreDocumento" minOccurs="0"/>
                <xsd:element ref="ns2:C_x00f3_digoDocumento" minOccurs="0"/>
                <xsd:element ref="ns2:Versi_x00f3_nDocumento" minOccurs="0"/>
                <xsd:element ref="ns2:TransladoCodigoanterior" minOccurs="0"/>
                <xsd:element ref="ns2:ComentariosdeEstadoDocumento"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19d42f-419d-4bf5-8005-ae85d4969ed4" elementFormDefault="qualified">
    <xsd:import namespace="http://schemas.microsoft.com/office/2006/documentManagement/types"/>
    <xsd:import namespace="http://schemas.microsoft.com/office/infopath/2007/PartnerControls"/>
    <xsd:element name="Tipo_x0020_Solicitud_x0020_del_x0020_Documento" ma:index="1" nillable="true" ma:displayName="Tipo Solicitud del Documento" ma:format="Dropdown" ma:internalName="Tipo_x0020_Solicitud_x0020_del_x0020_Documento">
      <xsd:simpleType>
        <xsd:restriction base="dms:Choice">
          <xsd:enumeration value="Emisión"/>
          <xsd:enumeration value="Modificación"/>
          <xsd:enumeration value="Anulación"/>
          <xsd:enumeration value="Publicación"/>
          <xsd:enumeration value="Despublicación"/>
        </xsd:restriction>
      </xsd:simpleType>
    </xsd:element>
    <xsd:element name="Estado_x0020_Documento" ma:index="2" nillable="true" ma:displayName="Estado Documento" ma:default="N/A" ma:format="Dropdown" ma:internalName="Estado_x0020_Documento">
      <xsd:simpleType>
        <xsd:restriction base="dms:Choice">
          <xsd:enumeration value="Cargado"/>
          <xsd:enumeration value="Solicitado"/>
          <xsd:enumeration value="En aprobación por Gerente"/>
          <xsd:enumeration value="Revisado Gerente - Aprobado"/>
          <xsd:enumeration value="Revisado Gerente - Aprobado con ajustes"/>
          <xsd:enumeration value="Revisado Gerente - Ajustar para volver a revisar"/>
          <xsd:enumeration value="Revisado Gerente - No Aprobado"/>
          <xsd:enumeration value="Solicitante debe ajustar documento"/>
          <xsd:enumeration value="Documento ajustado por Solicitante"/>
          <xsd:enumeration value="Gestionado"/>
          <xsd:enumeration value="Finalizado"/>
          <xsd:enumeration value="Rechazado"/>
          <xsd:enumeration value="N/A"/>
        </xsd:restriction>
      </xsd:simpleType>
    </xsd:element>
    <xsd:element name="Estado_x0020_Solicitud" ma:index="7" nillable="true" ma:displayName="Estado Solicitud" ma:default="N/A" ma:format="Dropdown" ma:hidden="true" ma:internalName="Estado_x0020_Solicitud">
      <xsd:simpleType>
        <xsd:restriction base="dms:Choice">
          <xsd:enumeration value="Abierta"/>
          <xsd:enumeration value="Cerrada"/>
          <xsd:enumeration value="Anulada"/>
          <xsd:enumeration value="N/A"/>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olicitante" ma:index="17" nillable="true" ma:displayName="Solicitante" ma:format="Dropdown" ma:list="UserInfo" ma:SharePointGroup="0" ma:internalName="Solicitan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mbreDocumento" ma:index="18" nillable="true" ma:displayName="Nombre Documento" ma:format="Dropdown" ma:internalName="NombreDocumento">
      <xsd:simpleType>
        <xsd:restriction base="dms:Text">
          <xsd:maxLength value="255"/>
        </xsd:restriction>
      </xsd:simpleType>
    </xsd:element>
    <xsd:element name="C_x00f3_digoDocumento" ma:index="19" nillable="true" ma:displayName="Código Documento" ma:format="Dropdown" ma:internalName="C_x00f3_digoDocumento">
      <xsd:simpleType>
        <xsd:restriction base="dms:Text">
          <xsd:maxLength value="255"/>
        </xsd:restriction>
      </xsd:simpleType>
    </xsd:element>
    <xsd:element name="Versi_x00f3_nDocumento" ma:index="20" nillable="true" ma:displayName="Versión Documento" ma:format="Dropdown" ma:internalName="Versi_x00f3_nDocumento">
      <xsd:simpleType>
        <xsd:restriction base="dms:Text">
          <xsd:maxLength value="255"/>
        </xsd:restriction>
      </xsd:simpleType>
    </xsd:element>
    <xsd:element name="TransladoCodigoanterior" ma:index="21" nillable="true" ma:displayName="Traslado Codigo anterior" ma:description="Aplica únicamente cuando el documento fue trasladado de otro proceso o procedimiento, es decir gestionado como anulación y emisión." ma:format="Dropdown" ma:internalName="TransladoCodigoanterior">
      <xsd:simpleType>
        <xsd:restriction base="dms:Text">
          <xsd:maxLength value="255"/>
        </xsd:restriction>
      </xsd:simpleType>
    </xsd:element>
    <xsd:element name="ComentariosdeEstadoDocumento" ma:index="22" nillable="true" ma:displayName="Comentarios de Estado Documento" ma:format="Dropdown" ma:internalName="ComentariosdeEstadoDocumento">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432e79-629f-48d5-a577-4f1152fc0c6f"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stado_x0020_Documento xmlns="5919d42f-419d-4bf5-8005-ae85d4969ed4">Solicitado</Estado_x0020_Documento>
    <Estado_x0020_Solicitud xmlns="5919d42f-419d-4bf5-8005-ae85d4969ed4">N/A</Estado_x0020_Solicitud>
    <Solicitante xmlns="5919d42f-419d-4bf5-8005-ae85d4969ed4">
      <UserInfo>
        <DisplayName>Monica Adriana Carvajalino Cabrales</DisplayName>
        <AccountId>18</AccountId>
        <AccountType/>
      </UserInfo>
    </Solicitante>
    <NombreDocumento xmlns="5919d42f-419d-4bf5-8005-ae85d4969ed4" xsi:nil="true"/>
    <TransladoCodigoanterior xmlns="5919d42f-419d-4bf5-8005-ae85d4969ed4" xsi:nil="true"/>
    <ComentariosdeEstadoDocumento xmlns="5919d42f-419d-4bf5-8005-ae85d4969ed4" xsi:nil="true"/>
    <Versi_x00f3_nDocumento xmlns="5919d42f-419d-4bf5-8005-ae85d4969ed4" xsi:nil="true"/>
    <Tipo_x0020_Solicitud_x0020_del_x0020_Documento xmlns="5919d42f-419d-4bf5-8005-ae85d4969ed4" xsi:nil="true"/>
    <C_x00f3_digoDocumento xmlns="5919d42f-419d-4bf5-8005-ae85d4969ed4" xsi:nil="true"/>
  </documentManagement>
</p:properties>
</file>

<file path=customXml/itemProps1.xml><?xml version="1.0" encoding="utf-8"?>
<ds:datastoreItem xmlns:ds="http://schemas.openxmlformats.org/officeDocument/2006/customXml" ds:itemID="{EF682AA3-6A82-4E5D-A9FB-B7E9BE7C7CC3}">
  <ds:schemaRefs>
    <ds:schemaRef ds:uri="http://schemas.microsoft.com/sharepoint/v3/contenttype/forms"/>
  </ds:schemaRefs>
</ds:datastoreItem>
</file>

<file path=customXml/itemProps2.xml><?xml version="1.0" encoding="utf-8"?>
<ds:datastoreItem xmlns:ds="http://schemas.openxmlformats.org/officeDocument/2006/customXml" ds:itemID="{B8582FD6-3EA6-4A8C-97D7-0D4B27B2C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19d42f-419d-4bf5-8005-ae85d4969ed4"/>
    <ds:schemaRef ds:uri="ff432e79-629f-48d5-a577-4f1152fc0c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DF4ABE-1448-4939-923F-415B129594D9}">
  <ds:schemaRefs>
    <ds:schemaRef ds:uri="http://schemas.microsoft.com/office/2006/metadata/properties"/>
    <ds:schemaRef ds:uri="http://schemas.microsoft.com/office/infopath/2007/PartnerControls"/>
    <ds:schemaRef ds:uri="5919d42f-419d-4bf5-8005-ae85d4969e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Instrucciones de diligenciami</vt:lpstr>
      <vt:lpstr>PLAN DE TRABAJO 2025</vt:lpstr>
      <vt:lpstr>PVE DME</vt:lpstr>
      <vt:lpstr>LA UNAD SE MUEVE</vt:lpstr>
      <vt:lpstr>PVE PSICOSOCIAL</vt:lpstr>
      <vt:lpstr>NO ESTRES MAL</vt:lpstr>
      <vt:lpstr>CHARLAS PyP</vt:lpstr>
      <vt:lpstr>'PLAN DE TRABAJO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Mendieta</dc:creator>
  <cp:keywords/>
  <dc:description/>
  <cp:lastModifiedBy>Monica Adriana Carvajalino Cabrales</cp:lastModifiedBy>
  <cp:revision/>
  <dcterms:created xsi:type="dcterms:W3CDTF">2023-11-10T17:07:33Z</dcterms:created>
  <dcterms:modified xsi:type="dcterms:W3CDTF">2025-03-27T18:48:50Z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0x010100167E94CCA999A8478C77B48232DAA25F</vt:lpwstr>
  </property>
</Properties>
</file>